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OneDrive\Dokument\Blommor\"/>
    </mc:Choice>
  </mc:AlternateContent>
  <xr:revisionPtr revIDLastSave="570" documentId="13_ncr:1_{4B465FEC-634E-487F-BFDC-B5188FB06969}" xr6:coauthVersionLast="43" xr6:coauthVersionMax="43" xr10:uidLastSave="{04E92387-817D-4C7B-B58C-74413A99273A}"/>
  <bookViews>
    <workbookView xWindow="-98" yWindow="-98" windowWidth="20715" windowHeight="13276" xr2:uid="{FE01B3E1-F080-4B82-A1AB-5C6911A78E8D}"/>
  </bookViews>
  <sheets>
    <sheet name="Blad1" sheetId="1" r:id="rId1"/>
  </sheets>
  <definedNames>
    <definedName name="_xlnm._FilterDatabase" localSheetId="0" hidden="1">Blad1!$A$1:$AB$175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1" i="1" l="1"/>
  <c r="U41" i="1"/>
  <c r="V41" i="1"/>
  <c r="W41" i="1"/>
  <c r="X41" i="1"/>
  <c r="Y41" i="1"/>
  <c r="Z41" i="1"/>
  <c r="AA41" i="1"/>
  <c r="S41" i="1"/>
  <c r="Q3" i="1" l="1"/>
  <c r="Q27" i="1"/>
  <c r="Q33" i="1"/>
  <c r="Q36" i="1"/>
  <c r="Q38" i="1"/>
  <c r="AB59" i="1" l="1"/>
  <c r="R59" i="1"/>
  <c r="Q59" i="1"/>
  <c r="AB58" i="1"/>
  <c r="R58" i="1"/>
  <c r="Q58" i="1"/>
  <c r="AB81" i="1"/>
  <c r="R81" i="1"/>
  <c r="Q81" i="1"/>
  <c r="AB60" i="1"/>
  <c r="AB44" i="1"/>
  <c r="AB77" i="1"/>
  <c r="R77" i="1"/>
  <c r="Q77" i="1"/>
  <c r="R44" i="1"/>
  <c r="Q44" i="1"/>
  <c r="Q60" i="1"/>
  <c r="R60" i="1"/>
  <c r="AB73" i="1"/>
  <c r="R73" i="1"/>
  <c r="Q73" i="1"/>
  <c r="AC59" i="1" l="1"/>
  <c r="AC58" i="1"/>
  <c r="AC81" i="1"/>
  <c r="AC77" i="1"/>
  <c r="AC44" i="1"/>
  <c r="AC60" i="1"/>
  <c r="AC73" i="1"/>
  <c r="Q168" i="1"/>
  <c r="R168" i="1"/>
  <c r="AB168" i="1"/>
  <c r="AB166" i="1"/>
  <c r="R166" i="1"/>
  <c r="Q166" i="1"/>
  <c r="AB167" i="1"/>
  <c r="R167" i="1"/>
  <c r="Q167" i="1"/>
  <c r="AC168" i="1" l="1"/>
  <c r="AC167" i="1"/>
  <c r="AC166" i="1"/>
  <c r="AB141" i="1"/>
  <c r="Q141" i="1"/>
  <c r="R141" i="1"/>
  <c r="T121" i="1"/>
  <c r="U121" i="1"/>
  <c r="V121" i="1"/>
  <c r="W121" i="1"/>
  <c r="X121" i="1"/>
  <c r="Y121" i="1"/>
  <c r="Z121" i="1"/>
  <c r="AA121" i="1"/>
  <c r="S121" i="1"/>
  <c r="AB132" i="1"/>
  <c r="Q132" i="1"/>
  <c r="R132" i="1"/>
  <c r="AC141" i="1" l="1"/>
  <c r="AC132" i="1"/>
  <c r="AB151" i="1"/>
  <c r="R151" i="1"/>
  <c r="Q151" i="1"/>
  <c r="AB69" i="1"/>
  <c r="R69" i="1"/>
  <c r="Q69" i="1"/>
  <c r="AC69" i="1" s="1"/>
  <c r="AB68" i="1"/>
  <c r="Q68" i="1"/>
  <c r="R68" i="1"/>
  <c r="AB54" i="1"/>
  <c r="R54" i="1"/>
  <c r="Q54" i="1"/>
  <c r="AB53" i="1"/>
  <c r="R53" i="1"/>
  <c r="Q53" i="1"/>
  <c r="AB52" i="1"/>
  <c r="R52" i="1"/>
  <c r="Q52" i="1"/>
  <c r="AB103" i="1"/>
  <c r="R103" i="1"/>
  <c r="Q103" i="1"/>
  <c r="Q104" i="1"/>
  <c r="R104" i="1"/>
  <c r="AB104" i="1"/>
  <c r="AB102" i="1"/>
  <c r="R102" i="1"/>
  <c r="Q102" i="1"/>
  <c r="AB161" i="1"/>
  <c r="Q161" i="1"/>
  <c r="R161" i="1"/>
  <c r="AB162" i="1"/>
  <c r="R162" i="1"/>
  <c r="Q162" i="1"/>
  <c r="Q163" i="1"/>
  <c r="R163" i="1"/>
  <c r="AB163" i="1"/>
  <c r="AB160" i="1"/>
  <c r="Q160" i="1"/>
  <c r="R160" i="1"/>
  <c r="AC68" i="1" l="1"/>
  <c r="AC54" i="1"/>
  <c r="AC104" i="1"/>
  <c r="AC103" i="1"/>
  <c r="AC102" i="1"/>
  <c r="AC162" i="1"/>
  <c r="AC161" i="1"/>
  <c r="AC160" i="1"/>
  <c r="AC53" i="1"/>
  <c r="AC52" i="1"/>
  <c r="AC163" i="1"/>
  <c r="AB169" i="1"/>
  <c r="R169" i="1"/>
  <c r="Q169" i="1"/>
  <c r="AC169" i="1" l="1"/>
  <c r="T165" i="1"/>
  <c r="T133" i="1"/>
  <c r="T113" i="1"/>
  <c r="T94" i="1"/>
  <c r="T82" i="1"/>
  <c r="T2" i="1"/>
  <c r="Y165" i="1"/>
  <c r="Y133" i="1"/>
  <c r="Y113" i="1"/>
  <c r="Y94" i="1"/>
  <c r="Y82" i="1"/>
  <c r="Y2" i="1"/>
  <c r="AB3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2" i="1"/>
  <c r="AB43" i="1"/>
  <c r="AB45" i="1"/>
  <c r="AB46" i="1"/>
  <c r="AB47" i="1"/>
  <c r="AB48" i="1"/>
  <c r="AB49" i="1"/>
  <c r="AB50" i="1"/>
  <c r="AB51" i="1"/>
  <c r="AB55" i="1"/>
  <c r="AB56" i="1"/>
  <c r="AB57" i="1"/>
  <c r="AB61" i="1"/>
  <c r="AB62" i="1"/>
  <c r="AB63" i="1"/>
  <c r="AB64" i="1"/>
  <c r="AB65" i="1"/>
  <c r="AB66" i="1"/>
  <c r="AB67" i="1"/>
  <c r="AB70" i="1"/>
  <c r="AB71" i="1"/>
  <c r="AB72" i="1"/>
  <c r="AB74" i="1"/>
  <c r="AB75" i="1"/>
  <c r="AB76" i="1"/>
  <c r="AB78" i="1"/>
  <c r="AB79" i="1"/>
  <c r="AB80" i="1"/>
  <c r="AB145" i="1"/>
  <c r="AB83" i="1"/>
  <c r="AB84" i="1"/>
  <c r="AB85" i="1"/>
  <c r="AB86" i="1"/>
  <c r="AB87" i="1"/>
  <c r="AB88" i="1"/>
  <c r="AB89" i="1"/>
  <c r="AB90" i="1"/>
  <c r="AB91" i="1"/>
  <c r="AB92" i="1"/>
  <c r="AB93" i="1"/>
  <c r="AB135" i="1"/>
  <c r="AB95" i="1"/>
  <c r="AB96" i="1"/>
  <c r="AB97" i="1"/>
  <c r="AB98" i="1"/>
  <c r="AB99" i="1"/>
  <c r="AB100" i="1"/>
  <c r="AB101" i="1"/>
  <c r="AB105" i="1"/>
  <c r="AB106" i="1"/>
  <c r="AB107" i="1"/>
  <c r="AB108" i="1"/>
  <c r="AB109" i="1"/>
  <c r="AB110" i="1"/>
  <c r="AB111" i="1"/>
  <c r="AB112" i="1"/>
  <c r="AB114" i="1"/>
  <c r="AB115" i="1"/>
  <c r="AB116" i="1"/>
  <c r="AB117" i="1"/>
  <c r="AB118" i="1"/>
  <c r="AB119" i="1"/>
  <c r="AB120" i="1"/>
  <c r="AB122" i="1"/>
  <c r="AB123" i="1"/>
  <c r="AB124" i="1"/>
  <c r="AB138" i="1"/>
  <c r="AB144" i="1"/>
  <c r="AB125" i="1"/>
  <c r="AB126" i="1"/>
  <c r="AB127" i="1"/>
  <c r="AB128" i="1"/>
  <c r="AB129" i="1"/>
  <c r="AB130" i="1"/>
  <c r="AB131" i="1"/>
  <c r="AB157" i="1"/>
  <c r="AB158" i="1"/>
  <c r="AB134" i="1"/>
  <c r="AB136" i="1"/>
  <c r="AB137" i="1"/>
  <c r="AB139" i="1"/>
  <c r="AB140" i="1"/>
  <c r="AB142" i="1"/>
  <c r="AB143" i="1"/>
  <c r="AB146" i="1"/>
  <c r="AB147" i="1"/>
  <c r="AB148" i="1"/>
  <c r="AB149" i="1"/>
  <c r="AB150" i="1"/>
  <c r="AB152" i="1"/>
  <c r="AB153" i="1"/>
  <c r="AB154" i="1"/>
  <c r="AB155" i="1"/>
  <c r="AB156" i="1"/>
  <c r="AB159" i="1"/>
  <c r="AB164" i="1"/>
  <c r="AB170" i="1"/>
  <c r="AB4" i="1"/>
  <c r="AB5" i="1"/>
  <c r="AB6" i="1"/>
  <c r="AB7" i="1"/>
  <c r="U165" i="1"/>
  <c r="V165" i="1"/>
  <c r="W165" i="1"/>
  <c r="X165" i="1"/>
  <c r="Z165" i="1"/>
  <c r="AA165" i="1"/>
  <c r="S165" i="1"/>
  <c r="U133" i="1"/>
  <c r="V133" i="1"/>
  <c r="W133" i="1"/>
  <c r="X133" i="1"/>
  <c r="Z133" i="1"/>
  <c r="AA133" i="1"/>
  <c r="S133" i="1"/>
  <c r="U113" i="1"/>
  <c r="V113" i="1"/>
  <c r="W113" i="1"/>
  <c r="X113" i="1"/>
  <c r="Z113" i="1"/>
  <c r="AA113" i="1"/>
  <c r="S113" i="1"/>
  <c r="U94" i="1"/>
  <c r="V94" i="1"/>
  <c r="W94" i="1"/>
  <c r="X94" i="1"/>
  <c r="Z94" i="1"/>
  <c r="AA94" i="1"/>
  <c r="S94" i="1"/>
  <c r="U82" i="1"/>
  <c r="V82" i="1"/>
  <c r="W82" i="1"/>
  <c r="X82" i="1"/>
  <c r="Z82" i="1"/>
  <c r="AA82" i="1"/>
  <c r="S82" i="1"/>
  <c r="U2" i="1"/>
  <c r="V2" i="1"/>
  <c r="W2" i="1"/>
  <c r="X2" i="1"/>
  <c r="Z2" i="1"/>
  <c r="AA2" i="1"/>
  <c r="S2" i="1"/>
  <c r="AB41" i="1" l="1"/>
  <c r="Y40" i="1"/>
  <c r="T40" i="1"/>
  <c r="V40" i="1"/>
  <c r="U40" i="1"/>
  <c r="AA40" i="1"/>
  <c r="Z40" i="1"/>
  <c r="S40" i="1"/>
  <c r="W40" i="1"/>
  <c r="X40" i="1"/>
  <c r="AB94" i="1"/>
  <c r="AB165" i="1"/>
  <c r="AB133" i="1"/>
  <c r="AB121" i="1"/>
  <c r="AB113" i="1"/>
  <c r="AB82" i="1"/>
  <c r="AB2" i="1"/>
  <c r="Q62" i="1"/>
  <c r="AC62" i="1" s="1"/>
  <c r="R62" i="1"/>
  <c r="Q78" i="1"/>
  <c r="AC78" i="1" s="1"/>
  <c r="R78" i="1"/>
  <c r="AB40" i="1" l="1"/>
  <c r="R153" i="1"/>
  <c r="R143" i="1"/>
  <c r="R150" i="1"/>
  <c r="R154" i="1"/>
  <c r="R147" i="1"/>
  <c r="R146" i="1"/>
  <c r="R152" i="1"/>
  <c r="Q153" i="1"/>
  <c r="AC153" i="1" s="1"/>
  <c r="Q143" i="1"/>
  <c r="AC143" i="1" s="1"/>
  <c r="Q150" i="1"/>
  <c r="AC150" i="1" s="1"/>
  <c r="Q154" i="1"/>
  <c r="AC154" i="1" s="1"/>
  <c r="Q147" i="1"/>
  <c r="AC147" i="1" s="1"/>
  <c r="Q146" i="1"/>
  <c r="AC146" i="1" s="1"/>
  <c r="Q152" i="1"/>
  <c r="AC152" i="1" s="1"/>
  <c r="Q124" i="1"/>
  <c r="R124" i="1"/>
  <c r="R45" i="1"/>
  <c r="Q45" i="1"/>
  <c r="AC45" i="1" s="1"/>
  <c r="AC124" i="1" l="1"/>
  <c r="Q4" i="1"/>
  <c r="AC4" i="1" s="1"/>
  <c r="R4" i="1"/>
  <c r="Q5" i="1"/>
  <c r="AC5" i="1" s="1"/>
  <c r="R5" i="1"/>
  <c r="Q6" i="1"/>
  <c r="AC6" i="1" s="1"/>
  <c r="R6" i="1"/>
  <c r="Q7" i="1"/>
  <c r="AC7" i="1" s="1"/>
  <c r="R7" i="1"/>
  <c r="Q8" i="1"/>
  <c r="AC8" i="1" s="1"/>
  <c r="R8" i="1"/>
  <c r="Q9" i="1"/>
  <c r="AC9" i="1" s="1"/>
  <c r="R9" i="1"/>
  <c r="Q32" i="1"/>
  <c r="AC32" i="1" s="1"/>
  <c r="R32" i="1"/>
  <c r="Q10" i="1"/>
  <c r="AC10" i="1" s="1"/>
  <c r="R10" i="1"/>
  <c r="Q11" i="1"/>
  <c r="AC11" i="1" s="1"/>
  <c r="R11" i="1"/>
  <c r="Q12" i="1"/>
  <c r="AC12" i="1" s="1"/>
  <c r="R12" i="1"/>
  <c r="Q13" i="1"/>
  <c r="AC13" i="1" s="1"/>
  <c r="R13" i="1"/>
  <c r="Q14" i="1"/>
  <c r="AC14" i="1" s="1"/>
  <c r="R14" i="1"/>
  <c r="Q15" i="1"/>
  <c r="AC15" i="1" s="1"/>
  <c r="R15" i="1"/>
  <c r="Q16" i="1"/>
  <c r="AC16" i="1" s="1"/>
  <c r="R16" i="1"/>
  <c r="Q18" i="1"/>
  <c r="AC18" i="1" s="1"/>
  <c r="R18" i="1"/>
  <c r="Q19" i="1"/>
  <c r="AC19" i="1" s="1"/>
  <c r="R19" i="1"/>
  <c r="Q20" i="1"/>
  <c r="AC20" i="1" s="1"/>
  <c r="R20" i="1"/>
  <c r="Q21" i="1"/>
  <c r="AC21" i="1" s="1"/>
  <c r="R21" i="1"/>
  <c r="Q22" i="1"/>
  <c r="AC22" i="1" s="1"/>
  <c r="R22" i="1"/>
  <c r="Q23" i="1"/>
  <c r="AC23" i="1" s="1"/>
  <c r="R23" i="1"/>
  <c r="Q24" i="1"/>
  <c r="AC24" i="1" s="1"/>
  <c r="R24" i="1"/>
  <c r="Q25" i="1"/>
  <c r="AC25" i="1" s="1"/>
  <c r="R25" i="1"/>
  <c r="Q26" i="1"/>
  <c r="AC26" i="1" s="1"/>
  <c r="R26" i="1"/>
  <c r="AC27" i="1"/>
  <c r="R27" i="1"/>
  <c r="Q28" i="1"/>
  <c r="AC28" i="1" s="1"/>
  <c r="R28" i="1"/>
  <c r="Q29" i="1"/>
  <c r="AC29" i="1" s="1"/>
  <c r="R29" i="1"/>
  <c r="Q30" i="1"/>
  <c r="AC30" i="1" s="1"/>
  <c r="R30" i="1"/>
  <c r="Q31" i="1"/>
  <c r="AC31" i="1" s="1"/>
  <c r="R31" i="1"/>
  <c r="Q17" i="1"/>
  <c r="AC17" i="1" s="1"/>
  <c r="R17" i="1"/>
  <c r="AC33" i="1"/>
  <c r="R33" i="1"/>
  <c r="Q34" i="1"/>
  <c r="AC34" i="1" s="1"/>
  <c r="R34" i="1"/>
  <c r="Q35" i="1"/>
  <c r="AC35" i="1" s="1"/>
  <c r="R35" i="1"/>
  <c r="Q37" i="1"/>
  <c r="AC37" i="1" s="1"/>
  <c r="R37" i="1"/>
  <c r="AC36" i="1"/>
  <c r="R36" i="1"/>
  <c r="AC38" i="1"/>
  <c r="R38" i="1"/>
  <c r="Q39" i="1"/>
  <c r="AC39" i="1" s="1"/>
  <c r="R39" i="1"/>
  <c r="Q42" i="1"/>
  <c r="R42" i="1"/>
  <c r="Q123" i="1"/>
  <c r="AC123" i="1" s="1"/>
  <c r="R123" i="1"/>
  <c r="Q46" i="1"/>
  <c r="AC46" i="1" s="1"/>
  <c r="R46" i="1"/>
  <c r="Q43" i="1"/>
  <c r="AC43" i="1" s="1"/>
  <c r="R43" i="1"/>
  <c r="Q47" i="1"/>
  <c r="AC47" i="1" s="1"/>
  <c r="R47" i="1"/>
  <c r="Q48" i="1"/>
  <c r="AC48" i="1" s="1"/>
  <c r="R48" i="1"/>
  <c r="Q49" i="1"/>
  <c r="AC49" i="1" s="1"/>
  <c r="R49" i="1"/>
  <c r="Q50" i="1"/>
  <c r="AC50" i="1" s="1"/>
  <c r="R50" i="1"/>
  <c r="Q51" i="1"/>
  <c r="AC51" i="1" s="1"/>
  <c r="R51" i="1"/>
  <c r="Q55" i="1"/>
  <c r="AC55" i="1" s="1"/>
  <c r="R55" i="1"/>
  <c r="Q56" i="1"/>
  <c r="AC56" i="1" s="1"/>
  <c r="R56" i="1"/>
  <c r="Q57" i="1"/>
  <c r="AC57" i="1" s="1"/>
  <c r="R57" i="1"/>
  <c r="Q97" i="1"/>
  <c r="AC97" i="1" s="1"/>
  <c r="R97" i="1"/>
  <c r="Q61" i="1"/>
  <c r="AC61" i="1" s="1"/>
  <c r="R61" i="1"/>
  <c r="Q63" i="1"/>
  <c r="AC63" i="1" s="1"/>
  <c r="R63" i="1"/>
  <c r="Q64" i="1"/>
  <c r="AC64" i="1" s="1"/>
  <c r="R64" i="1"/>
  <c r="Q65" i="1"/>
  <c r="AC65" i="1" s="1"/>
  <c r="R65" i="1"/>
  <c r="Q66" i="1"/>
  <c r="AC66" i="1" s="1"/>
  <c r="R66" i="1"/>
  <c r="Q67" i="1"/>
  <c r="AC67" i="1" s="1"/>
  <c r="R67" i="1"/>
  <c r="Q70" i="1"/>
  <c r="AC70" i="1" s="1"/>
  <c r="R70" i="1"/>
  <c r="Q71" i="1"/>
  <c r="AC71" i="1" s="1"/>
  <c r="R71" i="1"/>
  <c r="Q72" i="1"/>
  <c r="AC72" i="1" s="1"/>
  <c r="R72" i="1"/>
  <c r="Q74" i="1"/>
  <c r="AC74" i="1" s="1"/>
  <c r="R74" i="1"/>
  <c r="Q75" i="1"/>
  <c r="AC75" i="1" s="1"/>
  <c r="R75" i="1"/>
  <c r="Q76" i="1"/>
  <c r="AC76" i="1" s="1"/>
  <c r="R76" i="1"/>
  <c r="Q79" i="1"/>
  <c r="AC79" i="1" s="1"/>
  <c r="R79" i="1"/>
  <c r="Q91" i="1"/>
  <c r="AC91" i="1" s="1"/>
  <c r="R91" i="1"/>
  <c r="Q80" i="1"/>
  <c r="AC80" i="1" s="1"/>
  <c r="R80" i="1"/>
  <c r="Q145" i="1"/>
  <c r="R145" i="1"/>
  <c r="Q83" i="1"/>
  <c r="AC83" i="1" s="1"/>
  <c r="R83" i="1"/>
  <c r="Q84" i="1"/>
  <c r="AC84" i="1" s="1"/>
  <c r="R84" i="1"/>
  <c r="Q85" i="1"/>
  <c r="AC85" i="1" s="1"/>
  <c r="R85" i="1"/>
  <c r="Q125" i="1"/>
  <c r="AC125" i="1" s="1"/>
  <c r="R125" i="1"/>
  <c r="Q93" i="1"/>
  <c r="AC93" i="1" s="1"/>
  <c r="R93" i="1"/>
  <c r="Q86" i="1"/>
  <c r="AC86" i="1" s="1"/>
  <c r="R86" i="1"/>
  <c r="Q87" i="1"/>
  <c r="AC87" i="1" s="1"/>
  <c r="R87" i="1"/>
  <c r="Q88" i="1"/>
  <c r="AC88" i="1" s="1"/>
  <c r="R88" i="1"/>
  <c r="Q90" i="1"/>
  <c r="AC90" i="1" s="1"/>
  <c r="R90" i="1"/>
  <c r="Q105" i="1"/>
  <c r="AC105" i="1" s="1"/>
  <c r="R105" i="1"/>
  <c r="Q92" i="1"/>
  <c r="AC92" i="1" s="1"/>
  <c r="R92" i="1"/>
  <c r="Q135" i="1"/>
  <c r="R135" i="1"/>
  <c r="Q95" i="1"/>
  <c r="AC95" i="1" s="1"/>
  <c r="R95" i="1"/>
  <c r="Q96" i="1"/>
  <c r="AC96" i="1" s="1"/>
  <c r="R96" i="1"/>
  <c r="Q98" i="1"/>
  <c r="AC98" i="1" s="1"/>
  <c r="R98" i="1"/>
  <c r="Q99" i="1"/>
  <c r="AC99" i="1" s="1"/>
  <c r="R99" i="1"/>
  <c r="Q106" i="1"/>
  <c r="AC106" i="1" s="1"/>
  <c r="R106" i="1"/>
  <c r="Q100" i="1"/>
  <c r="AC100" i="1" s="1"/>
  <c r="R100" i="1"/>
  <c r="Q107" i="1"/>
  <c r="AC107" i="1" s="1"/>
  <c r="R107" i="1"/>
  <c r="Q101" i="1"/>
  <c r="AC101" i="1" s="1"/>
  <c r="R101" i="1"/>
  <c r="Q108" i="1"/>
  <c r="AC108" i="1" s="1"/>
  <c r="R108" i="1"/>
  <c r="Q109" i="1"/>
  <c r="AC109" i="1" s="1"/>
  <c r="R109" i="1"/>
  <c r="Q110" i="1"/>
  <c r="AC110" i="1" s="1"/>
  <c r="R110" i="1"/>
  <c r="Q112" i="1"/>
  <c r="AC112" i="1" s="1"/>
  <c r="R112" i="1"/>
  <c r="Q114" i="1"/>
  <c r="R114" i="1"/>
  <c r="Q115" i="1"/>
  <c r="AC115" i="1" s="1"/>
  <c r="R115" i="1"/>
  <c r="Q116" i="1"/>
  <c r="AC116" i="1" s="1"/>
  <c r="R116" i="1"/>
  <c r="Q117" i="1"/>
  <c r="AC117" i="1" s="1"/>
  <c r="R117" i="1"/>
  <c r="Q118" i="1"/>
  <c r="AC118" i="1" s="1"/>
  <c r="R118" i="1"/>
  <c r="Q126" i="1"/>
  <c r="AC126" i="1" s="1"/>
  <c r="R126" i="1"/>
  <c r="Q119" i="1"/>
  <c r="AC119" i="1" s="1"/>
  <c r="R119" i="1"/>
  <c r="Q120" i="1"/>
  <c r="AC120" i="1" s="1"/>
  <c r="R120" i="1"/>
  <c r="Q122" i="1"/>
  <c r="R122" i="1"/>
  <c r="Q138" i="1"/>
  <c r="AC138" i="1" s="1"/>
  <c r="R138" i="1"/>
  <c r="Q144" i="1"/>
  <c r="AC144" i="1" s="1"/>
  <c r="R144" i="1"/>
  <c r="Q127" i="1"/>
  <c r="AC127" i="1" s="1"/>
  <c r="R127" i="1"/>
  <c r="Q128" i="1"/>
  <c r="AC128" i="1" s="1"/>
  <c r="R128" i="1"/>
  <c r="Q130" i="1"/>
  <c r="AC130" i="1" s="1"/>
  <c r="R130" i="1"/>
  <c r="Q129" i="1"/>
  <c r="AC129" i="1" s="1"/>
  <c r="R129" i="1"/>
  <c r="Q131" i="1"/>
  <c r="AC131" i="1" s="1"/>
  <c r="R131" i="1"/>
  <c r="Q157" i="1"/>
  <c r="AC157" i="1" s="1"/>
  <c r="R157" i="1"/>
  <c r="Q158" i="1"/>
  <c r="AC158" i="1" s="1"/>
  <c r="R158" i="1"/>
  <c r="Q134" i="1"/>
  <c r="R134" i="1"/>
  <c r="Q136" i="1"/>
  <c r="AC136" i="1" s="1"/>
  <c r="R136" i="1"/>
  <c r="Q137" i="1"/>
  <c r="AC137" i="1" s="1"/>
  <c r="R137" i="1"/>
  <c r="Q139" i="1"/>
  <c r="AC139" i="1" s="1"/>
  <c r="R139" i="1"/>
  <c r="Q140" i="1"/>
  <c r="AC140" i="1" s="1"/>
  <c r="R140" i="1"/>
  <c r="Q111" i="1"/>
  <c r="AC111" i="1" s="1"/>
  <c r="R111" i="1"/>
  <c r="Q89" i="1"/>
  <c r="AC89" i="1" s="1"/>
  <c r="R89" i="1"/>
  <c r="Q142" i="1"/>
  <c r="AC142" i="1" s="1"/>
  <c r="R142" i="1"/>
  <c r="Q148" i="1"/>
  <c r="AC148" i="1" s="1"/>
  <c r="R148" i="1"/>
  <c r="Q149" i="1"/>
  <c r="AC149" i="1" s="1"/>
  <c r="R149" i="1"/>
  <c r="Q155" i="1"/>
  <c r="AC155" i="1" s="1"/>
  <c r="R155" i="1"/>
  <c r="Q156" i="1"/>
  <c r="AC156" i="1" s="1"/>
  <c r="R156" i="1"/>
  <c r="Q159" i="1"/>
  <c r="AC159" i="1" s="1"/>
  <c r="R159" i="1"/>
  <c r="AC164" i="1"/>
  <c r="R164" i="1"/>
  <c r="Q170" i="1"/>
  <c r="Q165" i="1" s="1"/>
  <c r="R170" i="1"/>
  <c r="R165" i="1" s="1"/>
  <c r="R3" i="1"/>
  <c r="R41" i="1" l="1"/>
  <c r="Q41" i="1"/>
  <c r="AC41" i="1" s="1"/>
  <c r="R121" i="1"/>
  <c r="Q121" i="1"/>
  <c r="R113" i="1"/>
  <c r="Q113" i="1"/>
  <c r="AC113" i="1" s="1"/>
  <c r="AC114" i="1"/>
  <c r="AC170" i="1"/>
  <c r="AC165" i="1"/>
  <c r="AC3" i="1"/>
  <c r="Q2" i="1"/>
  <c r="AC2" i="1" s="1"/>
  <c r="R133" i="1"/>
  <c r="R94" i="1"/>
  <c r="R82" i="1"/>
  <c r="AC122" i="1"/>
  <c r="R2" i="1"/>
  <c r="Q133" i="1"/>
  <c r="AC133" i="1" s="1"/>
  <c r="AC134" i="1"/>
  <c r="AC135" i="1"/>
  <c r="Q94" i="1"/>
  <c r="AC94" i="1" s="1"/>
  <c r="AC145" i="1"/>
  <c r="Q82" i="1"/>
  <c r="AC42" i="1"/>
  <c r="R40" i="1" l="1"/>
  <c r="AC121" i="1"/>
  <c r="AC82" i="1"/>
  <c r="Q40" i="1" l="1"/>
  <c r="AC40" i="1" s="1"/>
</calcChain>
</file>

<file path=xl/sharedStrings.xml><?xml version="1.0" encoding="utf-8"?>
<sst xmlns="http://schemas.openxmlformats.org/spreadsheetml/2006/main" count="807" uniqueCount="212">
  <si>
    <t>Grupp</t>
  </si>
  <si>
    <t>Typ</t>
  </si>
  <si>
    <t>Namn</t>
  </si>
  <si>
    <t>Höjd</t>
  </si>
  <si>
    <t>Leverantör</t>
  </si>
  <si>
    <t>Antal</t>
  </si>
  <si>
    <t>Pris</t>
  </si>
  <si>
    <t>Liljor</t>
  </si>
  <si>
    <t>Trumpet</t>
  </si>
  <si>
    <t>African Queen</t>
  </si>
  <si>
    <t>Lökar &amp; Knölar</t>
  </si>
  <si>
    <t>Anastasia</t>
  </si>
  <si>
    <t>90-150</t>
  </si>
  <si>
    <t>Asiat</t>
  </si>
  <si>
    <t>Apricot Fudge</t>
  </si>
  <si>
    <t>Auratum</t>
  </si>
  <si>
    <t>Oriental</t>
  </si>
  <si>
    <t>Candidum</t>
  </si>
  <si>
    <t>Madonna</t>
  </si>
  <si>
    <t>65-100</t>
  </si>
  <si>
    <t>Casa Blanca</t>
  </si>
  <si>
    <t>Debby</t>
  </si>
  <si>
    <t>Electric Orange</t>
  </si>
  <si>
    <t>Longiflorum</t>
  </si>
  <si>
    <t>Fusion</t>
  </si>
  <si>
    <t>Garden Party</t>
  </si>
  <si>
    <t>Golden Splendour</t>
  </si>
  <si>
    <t>Orange</t>
  </si>
  <si>
    <t>Henry I</t>
  </si>
  <si>
    <t>Josephine</t>
  </si>
  <si>
    <t>Lady Alice</t>
  </si>
  <si>
    <t>Tiger</t>
  </si>
  <si>
    <t>Splendens</t>
  </si>
  <si>
    <t>Mekonglilja</t>
  </si>
  <si>
    <t>40-60</t>
  </si>
  <si>
    <t>Krollilja</t>
  </si>
  <si>
    <t>Fairy Morning</t>
  </si>
  <si>
    <t>Golden Morning</t>
  </si>
  <si>
    <t>P320</t>
  </si>
  <si>
    <t>70-120</t>
  </si>
  <si>
    <t>Sunny Morning</t>
  </si>
  <si>
    <t>100-150</t>
  </si>
  <si>
    <t>Terrace City</t>
  </si>
  <si>
    <t>Mona Lisa</t>
  </si>
  <si>
    <t>Muscadet</t>
  </si>
  <si>
    <t>Must See</t>
  </si>
  <si>
    <t>Navona</t>
  </si>
  <si>
    <t>80-100</t>
  </si>
  <si>
    <t>Pearl Loraine</t>
  </si>
  <si>
    <t>Pearl Stacey</t>
  </si>
  <si>
    <t>Pink Perfection</t>
  </si>
  <si>
    <t>Red Country</t>
  </si>
  <si>
    <t>Regale</t>
  </si>
  <si>
    <t>Regale Album</t>
  </si>
  <si>
    <t>Robert Griesbach</t>
  </si>
  <si>
    <t>Robert Swanson</t>
  </si>
  <si>
    <t>Rosella's Dream</t>
  </si>
  <si>
    <t>Praktlilja</t>
  </si>
  <si>
    <t>Speciosum Uchida</t>
  </si>
  <si>
    <t>Star Gazer</t>
  </si>
  <si>
    <t>Pearl Frances</t>
  </si>
  <si>
    <t>Bulbs</t>
  </si>
  <si>
    <t>Bright Diamond</t>
  </si>
  <si>
    <t>Cogoleto</t>
  </si>
  <si>
    <t>Flocklilja, Röd</t>
  </si>
  <si>
    <t>Flocklilja, Orange</t>
  </si>
  <si>
    <t>Eyeliner</t>
  </si>
  <si>
    <t>Forever Marjolein</t>
  </si>
  <si>
    <t>Levi (Lollypop)</t>
  </si>
  <si>
    <t>Tango</t>
  </si>
  <si>
    <t>Tiger Play</t>
  </si>
  <si>
    <t>Purple Eye</t>
  </si>
  <si>
    <t>Prime Ice</t>
  </si>
  <si>
    <t>Claude Shride</t>
  </si>
  <si>
    <t>Jättelilja</t>
  </si>
  <si>
    <t>Red Velvet</t>
  </si>
  <si>
    <t>Yellow Bruse</t>
  </si>
  <si>
    <t>Sweet Surrender</t>
  </si>
  <si>
    <t>Orange Pixie</t>
  </si>
  <si>
    <t>Trädlilja</t>
  </si>
  <si>
    <t>Corcovado</t>
  </si>
  <si>
    <t>Friso</t>
  </si>
  <si>
    <t>Zeba</t>
  </si>
  <si>
    <t>Zambesi</t>
  </si>
  <si>
    <t>Beverly Dreams</t>
  </si>
  <si>
    <t>Red Morning</t>
  </si>
  <si>
    <t>Gold Class</t>
  </si>
  <si>
    <t>Eastern Moon</t>
  </si>
  <si>
    <t>Passion Moon</t>
  </si>
  <si>
    <t>Miss Feya</t>
  </si>
  <si>
    <t>Robina</t>
  </si>
  <si>
    <t>Mister Cas</t>
  </si>
  <si>
    <t>Rising Moon</t>
  </si>
  <si>
    <t>Henry II</t>
  </si>
  <si>
    <t>Black Beauty</t>
  </si>
  <si>
    <t>Brasilia</t>
  </si>
  <si>
    <t>Rubrum Uchida</t>
  </si>
  <si>
    <t>Iris</t>
  </si>
  <si>
    <t>Germanica</t>
  </si>
  <si>
    <t>Immortality</t>
  </si>
  <si>
    <t>Svart</t>
  </si>
  <si>
    <t>Black Swan</t>
  </si>
  <si>
    <t>Red Zinger</t>
  </si>
  <si>
    <t>Cherry Garden</t>
  </si>
  <si>
    <t>Sibirica</t>
  </si>
  <si>
    <t>Pink Parfait</t>
  </si>
  <si>
    <t>Rikugi Sakura</t>
  </si>
  <si>
    <t>Caesars Brother</t>
  </si>
  <si>
    <t>Snow Queen</t>
  </si>
  <si>
    <t>Pseudacorus </t>
  </si>
  <si>
    <t>Variegata</t>
  </si>
  <si>
    <t>Night Rider</t>
  </si>
  <si>
    <t>Forever Susan</t>
  </si>
  <si>
    <t>Patricias Pride</t>
  </si>
  <si>
    <t>Whistler</t>
  </si>
  <si>
    <t>Mascara</t>
  </si>
  <si>
    <t>Constant Wattez</t>
  </si>
  <si>
    <t>Consummation</t>
  </si>
  <si>
    <t>Crazy for You</t>
  </si>
  <si>
    <t>Desert Echo</t>
  </si>
  <si>
    <t>Edith Wolford</t>
  </si>
  <si>
    <t>Emma Louise</t>
  </si>
  <si>
    <t>English Charm</t>
  </si>
  <si>
    <t>Indian Chief</t>
  </si>
  <si>
    <t>Lovely Again</t>
  </si>
  <si>
    <t>Night Owl</t>
  </si>
  <si>
    <t>O So Very</t>
  </si>
  <si>
    <t>Senlac</t>
  </si>
  <si>
    <t>Autumn Princess</t>
  </si>
  <si>
    <t>50-65</t>
  </si>
  <si>
    <t>Hollandica</t>
  </si>
  <si>
    <t>Discovery</t>
  </si>
  <si>
    <t>60-80</t>
  </si>
  <si>
    <t>Eye of the Tiger</t>
  </si>
  <si>
    <t>Golden Beauty</t>
  </si>
  <si>
    <t>Mystic Beauty</t>
  </si>
  <si>
    <t>Red Ember</t>
  </si>
  <si>
    <t>Bold Pretender</t>
  </si>
  <si>
    <t>Louisiana</t>
  </si>
  <si>
    <t>70-80</t>
  </si>
  <si>
    <t>Pumila</t>
  </si>
  <si>
    <t>Blue Denim</t>
  </si>
  <si>
    <t>Black Joker</t>
  </si>
  <si>
    <t>Butter and Sugar</t>
  </si>
  <si>
    <t>Paprikash</t>
  </si>
  <si>
    <t>Wynne Magnolia</t>
  </si>
  <si>
    <t>Övrigt</t>
  </si>
  <si>
    <t>Best</t>
  </si>
  <si>
    <t>Frö med Posten</t>
  </si>
  <si>
    <t>Blandade</t>
  </si>
  <si>
    <t>Lilla Fiskaregatan</t>
  </si>
  <si>
    <t>Honeymoon</t>
  </si>
  <si>
    <t>80-180</t>
  </si>
  <si>
    <t>On Stage</t>
  </si>
  <si>
    <t>Pretty Woman</t>
  </si>
  <si>
    <t>Lavon</t>
  </si>
  <si>
    <t>Big Brother</t>
  </si>
  <si>
    <t>Late Morning</t>
  </si>
  <si>
    <t>Ovite</t>
  </si>
  <si>
    <t>130-200</t>
  </si>
  <si>
    <t>130+</t>
  </si>
  <si>
    <t>100-200</t>
  </si>
  <si>
    <t>Sweet Desire</t>
  </si>
  <si>
    <t>Menorca</t>
  </si>
  <si>
    <t>Vänd</t>
  </si>
  <si>
    <t>Upp</t>
  </si>
  <si>
    <t>Ned</t>
  </si>
  <si>
    <t>Rak</t>
  </si>
  <si>
    <t>Månad</t>
  </si>
  <si>
    <t>SH</t>
  </si>
  <si>
    <t>SE</t>
  </si>
  <si>
    <t>Vi</t>
  </si>
  <si>
    <t>Al</t>
  </si>
  <si>
    <t>Kö</t>
  </si>
  <si>
    <t>Tot</t>
  </si>
  <si>
    <t>BjH</t>
  </si>
  <si>
    <t>BjL</t>
  </si>
  <si>
    <t>SL</t>
  </si>
  <si>
    <t>BG</t>
  </si>
  <si>
    <t>Blomstervärlden</t>
  </si>
  <si>
    <t>Pink Longiflorum</t>
  </si>
  <si>
    <t>Chill Out</t>
  </si>
  <si>
    <t>60-90</t>
  </si>
  <si>
    <t>Flocklilja, Gul</t>
  </si>
  <si>
    <t>Flocklilja, Pink</t>
  </si>
  <si>
    <t>Twinkle Sunny</t>
  </si>
  <si>
    <t>Plantagen</t>
  </si>
  <si>
    <t>Grand Chu</t>
  </si>
  <si>
    <t>OT Yellow</t>
  </si>
  <si>
    <t>OT Pink</t>
  </si>
  <si>
    <t>OT Red</t>
  </si>
  <si>
    <t>Triumhpator</t>
  </si>
  <si>
    <t>Garden Pleasure</t>
  </si>
  <si>
    <t>Akleja</t>
  </si>
  <si>
    <t>Mirabilis</t>
  </si>
  <si>
    <t>Knölar</t>
  </si>
  <si>
    <t>Frö</t>
  </si>
  <si>
    <t>Biedermeier mix</t>
  </si>
  <si>
    <t>Alcea</t>
  </si>
  <si>
    <t>Giant Single mix</t>
  </si>
  <si>
    <t>180-240</t>
  </si>
  <si>
    <t>Lolly Pop</t>
  </si>
  <si>
    <t>Asiatlilja, vit</t>
  </si>
  <si>
    <t>Levi</t>
  </si>
  <si>
    <t>100-120</t>
  </si>
  <si>
    <t>20 har legat i kylskåp</t>
  </si>
  <si>
    <t>Kan vara ok</t>
  </si>
  <si>
    <t>Död</t>
  </si>
  <si>
    <t>Ok</t>
  </si>
  <si>
    <t>Ny beställning</t>
  </si>
  <si>
    <t>Ej trädlilja</t>
  </si>
  <si>
    <t>Kan vara ok. Placeras framför Höstflox.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</si>
</sst>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[Red]0;[Blue]\-0;[White]0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2" borderId="1" xfId="1" applyFill="1" applyBorder="1"/>
    <xf numFmtId="3" fontId="1" fillId="0" borderId="1" xfId="0" applyNumberFormat="1" applyFont="1" applyBorder="1"/>
    <xf numFmtId="0" fontId="0" fillId="3" borderId="1" xfId="0" applyFill="1" applyBorder="1"/>
    <xf numFmtId="0" fontId="0" fillId="0" borderId="3" xfId="0" applyBorder="1"/>
    <xf numFmtId="0" fontId="0" fillId="2" borderId="6" xfId="0" applyFill="1" applyBorder="1"/>
    <xf numFmtId="0" fontId="0" fillId="2" borderId="4" xfId="0" applyFill="1" applyBorder="1"/>
    <xf numFmtId="0" fontId="0" fillId="2" borderId="6" xfId="0" applyFill="1" applyBorder="1" applyAlignment="1">
      <alignment horizontal="right"/>
    </xf>
    <xf numFmtId="3" fontId="1" fillId="0" borderId="4" xfId="0" applyNumberFormat="1" applyFont="1" applyBorder="1"/>
    <xf numFmtId="3" fontId="0" fillId="0" borderId="4" xfId="0" applyNumberFormat="1" applyBorder="1"/>
    <xf numFmtId="3" fontId="0" fillId="0" borderId="5" xfId="0" applyNumberFormat="1" applyBorder="1"/>
    <xf numFmtId="164" fontId="0" fillId="2" borderId="6" xfId="0" applyNumberFormat="1" applyFill="1" applyBorder="1"/>
    <xf numFmtId="0" fontId="0" fillId="0" borderId="4" xfId="0" applyBorder="1"/>
    <xf numFmtId="0" fontId="0" fillId="0" borderId="6" xfId="0" applyBorder="1"/>
    <xf numFmtId="0" fontId="0" fillId="0" borderId="1" xfId="0" applyBorder="1" applyAlignment="1">
      <alignment vertical="top"/>
    </xf>
    <xf numFmtId="0" fontId="3" fillId="0" borderId="4" xfId="0" applyFont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3" fillId="0" borderId="5" xfId="0" applyFont="1" applyBorder="1" applyAlignment="1">
      <alignment horizontal="center"/>
    </xf>
    <xf numFmtId="164" fontId="0" fillId="0" borderId="8" xfId="0" applyNumberFormat="1" applyBorder="1"/>
    <xf numFmtId="0" fontId="1" fillId="0" borderId="10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1" fillId="0" borderId="2" xfId="0" applyFont="1" applyBorder="1" applyAlignment="1">
      <alignment horizontal="right" vertical="top"/>
    </xf>
    <xf numFmtId="164" fontId="1" fillId="0" borderId="10" xfId="0" applyNumberFormat="1" applyFont="1" applyBorder="1" applyAlignment="1">
      <alignment horizontal="right" vertical="top"/>
    </xf>
    <xf numFmtId="3" fontId="1" fillId="0" borderId="13" xfId="0" applyNumberFormat="1" applyFont="1" applyBorder="1" applyAlignment="1">
      <alignment horizontal="right" vertical="top"/>
    </xf>
    <xf numFmtId="0" fontId="1" fillId="0" borderId="14" xfId="0" applyFont="1" applyBorder="1" applyAlignment="1">
      <alignment vertical="top"/>
    </xf>
    <xf numFmtId="0" fontId="0" fillId="2" borderId="15" xfId="0" applyFill="1" applyBorder="1"/>
    <xf numFmtId="0" fontId="0" fillId="3" borderId="6" xfId="0" applyFill="1" applyBorder="1"/>
    <xf numFmtId="0" fontId="0" fillId="3" borderId="4" xfId="0" applyFill="1" applyBorder="1"/>
    <xf numFmtId="0" fontId="0" fillId="3" borderId="6" xfId="0" applyFill="1" applyBorder="1" applyAlignment="1">
      <alignment horizontal="right"/>
    </xf>
    <xf numFmtId="164" fontId="0" fillId="3" borderId="6" xfId="0" applyNumberFormat="1" applyFill="1" applyBorder="1"/>
    <xf numFmtId="0" fontId="2" fillId="2" borderId="4" xfId="1" applyFill="1" applyBorder="1"/>
    <xf numFmtId="0" fontId="2" fillId="2" borderId="6" xfId="1" applyFill="1" applyBorder="1"/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6" xfId="0" applyNumberFormat="1" applyBorder="1"/>
    <xf numFmtId="0" fontId="0" fillId="3" borderId="15" xfId="0" applyFill="1" applyBorder="1"/>
    <xf numFmtId="0" fontId="0" fillId="4" borderId="15" xfId="0" applyFill="1" applyBorder="1"/>
    <xf numFmtId="0" fontId="0" fillId="4" borderId="6" xfId="0" applyFill="1" applyBorder="1"/>
    <xf numFmtId="0" fontId="2" fillId="4" borderId="4" xfId="1" applyFill="1" applyBorder="1"/>
    <xf numFmtId="0" fontId="2" fillId="4" borderId="1" xfId="1" applyFill="1" applyBorder="1"/>
    <xf numFmtId="0" fontId="2" fillId="4" borderId="6" xfId="1" applyFill="1" applyBorder="1"/>
    <xf numFmtId="0" fontId="0" fillId="4" borderId="6" xfId="0" applyFill="1" applyBorder="1" applyAlignment="1">
      <alignment horizontal="right"/>
    </xf>
    <xf numFmtId="0" fontId="0" fillId="4" borderId="4" xfId="0" applyFill="1" applyBorder="1"/>
    <xf numFmtId="0" fontId="0" fillId="4" borderId="1" xfId="0" applyFill="1" applyBorder="1"/>
    <xf numFmtId="164" fontId="0" fillId="4" borderId="6" xfId="0" applyNumberFormat="1" applyFill="1" applyBorder="1"/>
    <xf numFmtId="0" fontId="3" fillId="3" borderId="4" xfId="1" applyFont="1" applyFill="1" applyBorder="1"/>
    <xf numFmtId="0" fontId="3" fillId="3" borderId="1" xfId="1" applyFont="1" applyFill="1" applyBorder="1"/>
    <xf numFmtId="0" fontId="3" fillId="0" borderId="5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0" fillId="5" borderId="1" xfId="0" applyFill="1" applyBorder="1"/>
    <xf numFmtId="0" fontId="0" fillId="5" borderId="6" xfId="0" applyFill="1" applyBorder="1"/>
    <xf numFmtId="0" fontId="3" fillId="5" borderId="4" xfId="1" applyFont="1" applyFill="1" applyBorder="1"/>
    <xf numFmtId="0" fontId="3" fillId="5" borderId="1" xfId="1" applyFont="1" applyFill="1" applyBorder="1"/>
    <xf numFmtId="0" fontId="3" fillId="5" borderId="1" xfId="1" applyFont="1" applyFill="1" applyBorder="1" applyAlignment="1">
      <alignment horizontal="left" vertical="center"/>
    </xf>
    <xf numFmtId="0" fontId="3" fillId="5" borderId="6" xfId="1" applyFont="1" applyFill="1" applyBorder="1" applyAlignment="1">
      <alignment horizontal="left" vertical="center"/>
    </xf>
    <xf numFmtId="0" fontId="3" fillId="5" borderId="4" xfId="1" applyFont="1" applyFill="1" applyBorder="1" applyAlignment="1">
      <alignment horizontal="center"/>
    </xf>
    <xf numFmtId="0" fontId="0" fillId="5" borderId="6" xfId="0" applyFill="1" applyBorder="1" applyAlignment="1">
      <alignment horizontal="right"/>
    </xf>
    <xf numFmtId="0" fontId="0" fillId="5" borderId="4" xfId="0" applyFill="1" applyBorder="1"/>
    <xf numFmtId="164" fontId="0" fillId="5" borderId="6" xfId="0" applyNumberFormat="1" applyFill="1" applyBorder="1"/>
    <xf numFmtId="0" fontId="0" fillId="5" borderId="15" xfId="0" applyFill="1" applyBorder="1"/>
    <xf numFmtId="3" fontId="4" fillId="0" borderId="2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right" vertical="top"/>
    </xf>
    <xf numFmtId="164" fontId="3" fillId="0" borderId="1" xfId="0" applyNumberFormat="1" applyFont="1" applyBorder="1"/>
    <xf numFmtId="3" fontId="3" fillId="0" borderId="3" xfId="0" applyNumberFormat="1" applyFont="1" applyBorder="1"/>
    <xf numFmtId="164" fontId="3" fillId="0" borderId="3" xfId="0" applyNumberFormat="1" applyFont="1" applyBorder="1"/>
    <xf numFmtId="164" fontId="4" fillId="0" borderId="1" xfId="0" applyNumberFormat="1" applyFont="1" applyBorder="1"/>
    <xf numFmtId="0" fontId="0" fillId="6" borderId="15" xfId="0" applyFill="1" applyBorder="1"/>
    <xf numFmtId="0" fontId="0" fillId="6" borderId="6" xfId="0" applyFill="1" applyBorder="1"/>
    <xf numFmtId="0" fontId="0" fillId="6" borderId="6" xfId="0" applyFill="1" applyBorder="1" applyAlignment="1">
      <alignment horizontal="right"/>
    </xf>
    <xf numFmtId="0" fontId="0" fillId="6" borderId="4" xfId="0" applyFill="1" applyBorder="1"/>
    <xf numFmtId="0" fontId="0" fillId="6" borderId="1" xfId="0" applyFill="1" applyBorder="1"/>
    <xf numFmtId="164" fontId="0" fillId="6" borderId="6" xfId="0" applyNumberFormat="1" applyFill="1" applyBorder="1"/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6" fillId="0" borderId="1" xfId="0" applyNumberFormat="1" applyFont="1" applyBorder="1"/>
    <xf numFmtId="0" fontId="6" fillId="0" borderId="1" xfId="0" applyFont="1" applyBorder="1"/>
    <xf numFmtId="0" fontId="2" fillId="6" borderId="4" xfId="1" applyFill="1" applyBorder="1"/>
    <xf numFmtId="0" fontId="2" fillId="6" borderId="1" xfId="1" applyFill="1" applyBorder="1"/>
    <xf numFmtId="0" fontId="2" fillId="6" borderId="6" xfId="1" applyFill="1" applyBorder="1"/>
    <xf numFmtId="0" fontId="4" fillId="0" borderId="17" xfId="0" applyFont="1" applyBorder="1" applyAlignment="1">
      <alignment vertical="top"/>
    </xf>
    <xf numFmtId="0" fontId="3" fillId="6" borderId="16" xfId="1" applyFont="1" applyFill="1" applyBorder="1"/>
    <xf numFmtId="0" fontId="3" fillId="2" borderId="16" xfId="1" applyFont="1" applyFill="1" applyBorder="1"/>
    <xf numFmtId="0" fontId="3" fillId="3" borderId="16" xfId="1" applyFont="1" applyFill="1" applyBorder="1"/>
    <xf numFmtId="0" fontId="3" fillId="5" borderId="16" xfId="1" applyFont="1" applyFill="1" applyBorder="1"/>
    <xf numFmtId="0" fontId="3" fillId="4" borderId="16" xfId="1" applyFont="1" applyFill="1" applyBorder="1"/>
    <xf numFmtId="0" fontId="3" fillId="0" borderId="18" xfId="0" applyFont="1" applyBorder="1"/>
    <xf numFmtId="0" fontId="3" fillId="0" borderId="16" xfId="0" applyFont="1" applyBorder="1"/>
    <xf numFmtId="165" fontId="4" fillId="0" borderId="1" xfId="0" applyNumberFormat="1" applyFont="1" applyBorder="1"/>
    <xf numFmtId="0" fontId="5" fillId="7" borderId="15" xfId="0" applyFont="1" applyFill="1" applyBorder="1"/>
    <xf numFmtId="0" fontId="5" fillId="7" borderId="4" xfId="1" applyFont="1" applyFill="1" applyBorder="1"/>
    <xf numFmtId="0" fontId="5" fillId="7" borderId="1" xfId="1" applyFont="1" applyFill="1" applyBorder="1"/>
    <xf numFmtId="0" fontId="5" fillId="7" borderId="1" xfId="1" applyFont="1" applyFill="1" applyBorder="1" applyAlignment="1">
      <alignment horizontal="left" vertical="center"/>
    </xf>
    <xf numFmtId="0" fontId="5" fillId="7" borderId="6" xfId="1" applyFont="1" applyFill="1" applyBorder="1" applyAlignment="1">
      <alignment horizontal="left" vertical="center"/>
    </xf>
    <xf numFmtId="0" fontId="5" fillId="7" borderId="4" xfId="1" applyFont="1" applyFill="1" applyBorder="1" applyAlignment="1">
      <alignment horizontal="center"/>
    </xf>
    <xf numFmtId="0" fontId="5" fillId="7" borderId="6" xfId="0" applyFont="1" applyFill="1" applyBorder="1" applyAlignment="1">
      <alignment horizontal="right"/>
    </xf>
    <xf numFmtId="0" fontId="5" fillId="7" borderId="4" xfId="0" applyFont="1" applyFill="1" applyBorder="1"/>
    <xf numFmtId="0" fontId="5" fillId="7" borderId="1" xfId="0" applyFont="1" applyFill="1" applyBorder="1"/>
    <xf numFmtId="164" fontId="5" fillId="7" borderId="6" xfId="0" applyNumberFormat="1" applyFont="1" applyFill="1" applyBorder="1"/>
    <xf numFmtId="3" fontId="5" fillId="7" borderId="4" xfId="0" applyNumberFormat="1" applyFont="1" applyFill="1" applyBorder="1"/>
    <xf numFmtId="3" fontId="5" fillId="7" borderId="3" xfId="0" applyNumberFormat="1" applyFont="1" applyFill="1" applyBorder="1"/>
    <xf numFmtId="164" fontId="5" fillId="7" borderId="3" xfId="0" applyNumberFormat="1" applyFont="1" applyFill="1" applyBorder="1"/>
    <xf numFmtId="3" fontId="5" fillId="7" borderId="1" xfId="0" applyNumberFormat="1" applyFont="1" applyFill="1" applyBorder="1"/>
    <xf numFmtId="0" fontId="7" fillId="7" borderId="6" xfId="0" applyFont="1" applyFill="1" applyBorder="1"/>
    <xf numFmtId="0" fontId="7" fillId="7" borderId="16" xfId="1" applyFont="1" applyFill="1" applyBorder="1"/>
    <xf numFmtId="3" fontId="1" fillId="0" borderId="22" xfId="0" applyNumberFormat="1" applyFont="1" applyBorder="1"/>
    <xf numFmtId="3" fontId="3" fillId="0" borderId="23" xfId="0" applyNumberFormat="1" applyFont="1" applyBorder="1"/>
    <xf numFmtId="164" fontId="3" fillId="0" borderId="23" xfId="0" applyNumberFormat="1" applyFont="1" applyBorder="1"/>
    <xf numFmtId="0" fontId="0" fillId="8" borderId="1" xfId="0" applyFill="1" applyBorder="1"/>
    <xf numFmtId="0" fontId="0" fillId="8" borderId="6" xfId="0" applyFill="1" applyBorder="1"/>
    <xf numFmtId="0" fontId="3" fillId="8" borderId="16" xfId="1" applyFont="1" applyFill="1" applyBorder="1"/>
    <xf numFmtId="0" fontId="3" fillId="8" borderId="4" xfId="1" applyFont="1" applyFill="1" applyBorder="1"/>
    <xf numFmtId="0" fontId="3" fillId="8" borderId="1" xfId="1" applyFont="1" applyFill="1" applyBorder="1"/>
    <xf numFmtId="0" fontId="3" fillId="8" borderId="6" xfId="1" applyFont="1" applyFill="1" applyBorder="1"/>
    <xf numFmtId="0" fontId="3" fillId="8" borderId="4" xfId="1" applyFont="1" applyFill="1" applyBorder="1" applyAlignment="1">
      <alignment horizontal="center"/>
    </xf>
    <xf numFmtId="0" fontId="0" fillId="8" borderId="6" xfId="0" applyFill="1" applyBorder="1" applyAlignment="1">
      <alignment horizontal="right"/>
    </xf>
    <xf numFmtId="0" fontId="0" fillId="8" borderId="4" xfId="0" applyFill="1" applyBorder="1"/>
    <xf numFmtId="164" fontId="0" fillId="8" borderId="6" xfId="0" applyNumberFormat="1" applyFill="1" applyBorder="1"/>
    <xf numFmtId="0" fontId="0" fillId="8" borderId="15" xfId="0" applyFill="1" applyBorder="1"/>
    <xf numFmtId="0" fontId="3" fillId="8" borderId="1" xfId="1" applyFont="1" applyFill="1" applyBorder="1" applyAlignment="1">
      <alignment horizontal="left" vertical="center"/>
    </xf>
    <xf numFmtId="0" fontId="3" fillId="8" borderId="6" xfId="1" applyFont="1" applyFill="1" applyBorder="1" applyAlignment="1">
      <alignment horizontal="left" vertical="center"/>
    </xf>
    <xf numFmtId="0" fontId="0" fillId="9" borderId="15" xfId="0" applyFill="1" applyBorder="1"/>
    <xf numFmtId="0" fontId="0" fillId="9" borderId="6" xfId="0" applyFill="1" applyBorder="1"/>
    <xf numFmtId="0" fontId="3" fillId="9" borderId="16" xfId="1" applyFont="1" applyFill="1" applyBorder="1"/>
    <xf numFmtId="0" fontId="3" fillId="9" borderId="4" xfId="1" applyFont="1" applyFill="1" applyBorder="1"/>
    <xf numFmtId="0" fontId="3" fillId="9" borderId="1" xfId="1" applyFont="1" applyFill="1" applyBorder="1"/>
    <xf numFmtId="0" fontId="3" fillId="9" borderId="1" xfId="1" applyFont="1" applyFill="1" applyBorder="1" applyAlignment="1">
      <alignment horizontal="left" vertical="center"/>
    </xf>
    <xf numFmtId="0" fontId="3" fillId="9" borderId="6" xfId="1" applyFont="1" applyFill="1" applyBorder="1" applyAlignment="1">
      <alignment horizontal="left" vertical="center"/>
    </xf>
    <xf numFmtId="0" fontId="3" fillId="9" borderId="4" xfId="1" applyFont="1" applyFill="1" applyBorder="1" applyAlignment="1">
      <alignment horizontal="center"/>
    </xf>
    <xf numFmtId="0" fontId="0" fillId="9" borderId="6" xfId="0" applyFill="1" applyBorder="1" applyAlignment="1">
      <alignment horizontal="right"/>
    </xf>
    <xf numFmtId="0" fontId="0" fillId="9" borderId="4" xfId="0" applyFill="1" applyBorder="1"/>
    <xf numFmtId="0" fontId="0" fillId="9" borderId="1" xfId="0" applyFill="1" applyBorder="1"/>
    <xf numFmtId="164" fontId="0" fillId="9" borderId="6" xfId="0" applyNumberFormat="1" applyFill="1" applyBorder="1"/>
    <xf numFmtId="0" fontId="0" fillId="0" borderId="15" xfId="0" applyBorder="1"/>
    <xf numFmtId="0" fontId="3" fillId="0" borderId="16" xfId="1" applyFont="1" applyBorder="1"/>
    <xf numFmtId="0" fontId="3" fillId="0" borderId="4" xfId="1" applyFont="1" applyBorder="1"/>
    <xf numFmtId="0" fontId="3" fillId="0" borderId="1" xfId="1" applyFont="1" applyBorder="1"/>
    <xf numFmtId="0" fontId="3" fillId="0" borderId="6" xfId="1" applyFont="1" applyBorder="1"/>
    <xf numFmtId="0" fontId="3" fillId="0" borderId="4" xfId="1" applyFont="1" applyBorder="1" applyAlignment="1">
      <alignment horizontal="center"/>
    </xf>
    <xf numFmtId="0" fontId="3" fillId="3" borderId="1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0" fillId="10" borderId="15" xfId="0" applyFill="1" applyBorder="1"/>
    <xf numFmtId="0" fontId="0" fillId="10" borderId="6" xfId="0" applyFill="1" applyBorder="1"/>
    <xf numFmtId="0" fontId="3" fillId="10" borderId="16" xfId="1" applyFont="1" applyFill="1" applyBorder="1"/>
    <xf numFmtId="0" fontId="3" fillId="10" borderId="4" xfId="1" applyFont="1" applyFill="1" applyBorder="1"/>
    <xf numFmtId="0" fontId="3" fillId="10" borderId="1" xfId="1" applyFont="1" applyFill="1" applyBorder="1"/>
    <xf numFmtId="0" fontId="3" fillId="10" borderId="1" xfId="1" applyFont="1" applyFill="1" applyBorder="1" applyAlignment="1">
      <alignment horizontal="left" vertical="center"/>
    </xf>
    <xf numFmtId="0" fontId="3" fillId="10" borderId="6" xfId="1" applyFont="1" applyFill="1" applyBorder="1" applyAlignment="1">
      <alignment horizontal="left" vertical="center"/>
    </xf>
    <xf numFmtId="0" fontId="3" fillId="10" borderId="4" xfId="1" applyFont="1" applyFill="1" applyBorder="1" applyAlignment="1">
      <alignment horizontal="center"/>
    </xf>
    <xf numFmtId="0" fontId="0" fillId="10" borderId="6" xfId="0" applyFill="1" applyBorder="1" applyAlignment="1">
      <alignment horizontal="right"/>
    </xf>
    <xf numFmtId="0" fontId="0" fillId="10" borderId="4" xfId="0" applyFill="1" applyBorder="1"/>
    <xf numFmtId="0" fontId="0" fillId="10" borderId="1" xfId="0" applyFill="1" applyBorder="1"/>
    <xf numFmtId="164" fontId="0" fillId="10" borderId="6" xfId="0" applyNumberFormat="1" applyFill="1" applyBorder="1"/>
    <xf numFmtId="0" fontId="0" fillId="10" borderId="19" xfId="0" applyFill="1" applyBorder="1"/>
    <xf numFmtId="0" fontId="0" fillId="10" borderId="20" xfId="0" applyFill="1" applyBorder="1"/>
    <xf numFmtId="0" fontId="3" fillId="10" borderId="21" xfId="1" applyFont="1" applyFill="1" applyBorder="1"/>
    <xf numFmtId="0" fontId="3" fillId="10" borderId="22" xfId="1" applyFont="1" applyFill="1" applyBorder="1"/>
    <xf numFmtId="0" fontId="3" fillId="10" borderId="23" xfId="1" applyFont="1" applyFill="1" applyBorder="1"/>
    <xf numFmtId="0" fontId="3" fillId="10" borderId="23" xfId="1" applyFont="1" applyFill="1" applyBorder="1" applyAlignment="1">
      <alignment horizontal="left" vertical="center"/>
    </xf>
    <xf numFmtId="0" fontId="3" fillId="10" borderId="20" xfId="1" applyFont="1" applyFill="1" applyBorder="1" applyAlignment="1">
      <alignment horizontal="left" vertical="center"/>
    </xf>
    <xf numFmtId="0" fontId="3" fillId="10" borderId="22" xfId="1" applyFont="1" applyFill="1" applyBorder="1" applyAlignment="1">
      <alignment horizontal="center"/>
    </xf>
    <xf numFmtId="0" fontId="0" fillId="10" borderId="20" xfId="0" applyFill="1" applyBorder="1" applyAlignment="1">
      <alignment horizontal="right"/>
    </xf>
    <xf numFmtId="0" fontId="0" fillId="10" borderId="22" xfId="0" applyFill="1" applyBorder="1"/>
    <xf numFmtId="0" fontId="0" fillId="10" borderId="23" xfId="0" applyFill="1" applyBorder="1"/>
    <xf numFmtId="164" fontId="0" fillId="10" borderId="20" xfId="0" applyNumberFormat="1" applyFill="1" applyBorder="1"/>
    <xf numFmtId="0" fontId="0" fillId="0" borderId="4" xfId="0" applyBorder="1" applyAlignment="1">
      <alignment vertical="top"/>
    </xf>
    <xf numFmtId="0" fontId="6" fillId="0" borderId="3" xfId="0" applyFont="1" applyBorder="1"/>
    <xf numFmtId="165" fontId="4" fillId="0" borderId="6" xfId="0" applyNumberFormat="1" applyFont="1" applyBorder="1"/>
    <xf numFmtId="0" fontId="0" fillId="0" borderId="22" xfId="0" applyBorder="1"/>
    <xf numFmtId="0" fontId="0" fillId="0" borderId="23" xfId="0" applyBorder="1"/>
    <xf numFmtId="3" fontId="1" fillId="0" borderId="23" xfId="0" applyNumberFormat="1" applyFont="1" applyBorder="1"/>
    <xf numFmtId="165" fontId="4" fillId="0" borderId="20" xfId="0" applyNumberFormat="1" applyFont="1" applyBorder="1"/>
    <xf numFmtId="165" fontId="5" fillId="7" borderId="6" xfId="0" applyNumberFormat="1" applyFont="1" applyFill="1" applyBorder="1"/>
    <xf numFmtId="165" fontId="1" fillId="0" borderId="6" xfId="0" applyNumberFormat="1" applyFont="1" applyBorder="1" applyAlignment="1">
      <alignment horizontal="center" vertical="top" wrapText="1"/>
    </xf>
    <xf numFmtId="0" fontId="0" fillId="11" borderId="15" xfId="0" applyFill="1" applyBorder="1"/>
    <xf numFmtId="0" fontId="0" fillId="11" borderId="6" xfId="0" applyFill="1" applyBorder="1"/>
    <xf numFmtId="0" fontId="3" fillId="11" borderId="16" xfId="1" applyFont="1" applyFill="1" applyBorder="1"/>
    <xf numFmtId="0" fontId="3" fillId="11" borderId="4" xfId="1" applyFont="1" applyFill="1" applyBorder="1"/>
    <xf numFmtId="0" fontId="3" fillId="11" borderId="1" xfId="1" applyFont="1" applyFill="1" applyBorder="1"/>
    <xf numFmtId="0" fontId="3" fillId="11" borderId="1" xfId="1" applyFont="1" applyFill="1" applyBorder="1" applyAlignment="1">
      <alignment horizontal="left" vertical="center"/>
    </xf>
    <xf numFmtId="0" fontId="3" fillId="11" borderId="6" xfId="1" applyFont="1" applyFill="1" applyBorder="1" applyAlignment="1">
      <alignment horizontal="left" vertical="center"/>
    </xf>
    <xf numFmtId="0" fontId="3" fillId="11" borderId="4" xfId="1" applyFont="1" applyFill="1" applyBorder="1" applyAlignment="1">
      <alignment horizontal="center"/>
    </xf>
    <xf numFmtId="0" fontId="0" fillId="11" borderId="6" xfId="0" applyFill="1" applyBorder="1" applyAlignment="1">
      <alignment horizontal="right"/>
    </xf>
    <xf numFmtId="0" fontId="0" fillId="11" borderId="4" xfId="0" applyFill="1" applyBorder="1"/>
    <xf numFmtId="0" fontId="0" fillId="11" borderId="1" xfId="0" applyFill="1" applyBorder="1"/>
    <xf numFmtId="164" fontId="0" fillId="11" borderId="6" xfId="0" applyNumberFormat="1" applyFill="1" applyBorder="1"/>
    <xf numFmtId="0" fontId="1" fillId="12" borderId="15" xfId="0" applyFont="1" applyFill="1" applyBorder="1"/>
    <xf numFmtId="0" fontId="1" fillId="12" borderId="6" xfId="0" applyFont="1" applyFill="1" applyBorder="1"/>
    <xf numFmtId="0" fontId="8" fillId="12" borderId="16" xfId="1" applyFont="1" applyFill="1" applyBorder="1"/>
    <xf numFmtId="0" fontId="8" fillId="12" borderId="4" xfId="1" applyFont="1" applyFill="1" applyBorder="1"/>
    <xf numFmtId="0" fontId="8" fillId="12" borderId="1" xfId="1" applyFont="1" applyFill="1" applyBorder="1"/>
    <xf numFmtId="0" fontId="8" fillId="12" borderId="1" xfId="1" applyFont="1" applyFill="1" applyBorder="1" applyAlignment="1">
      <alignment horizontal="left" vertical="center"/>
    </xf>
    <xf numFmtId="0" fontId="8" fillId="12" borderId="6" xfId="1" applyFont="1" applyFill="1" applyBorder="1" applyAlignment="1">
      <alignment horizontal="left" vertical="center"/>
    </xf>
    <xf numFmtId="0" fontId="8" fillId="12" borderId="4" xfId="1" applyFont="1" applyFill="1" applyBorder="1" applyAlignment="1">
      <alignment horizontal="center"/>
    </xf>
    <xf numFmtId="0" fontId="8" fillId="12" borderId="6" xfId="0" applyFont="1" applyFill="1" applyBorder="1" applyAlignment="1">
      <alignment horizontal="right"/>
    </xf>
    <xf numFmtId="0" fontId="8" fillId="12" borderId="4" xfId="0" applyFont="1" applyFill="1" applyBorder="1"/>
    <xf numFmtId="0" fontId="8" fillId="12" borderId="1" xfId="0" applyFont="1" applyFill="1" applyBorder="1"/>
    <xf numFmtId="164" fontId="8" fillId="12" borderId="6" xfId="0" applyNumberFormat="1" applyFont="1" applyFill="1" applyBorder="1"/>
    <xf numFmtId="3" fontId="8" fillId="12" borderId="4" xfId="0" applyNumberFormat="1" applyFont="1" applyFill="1" applyBorder="1"/>
    <xf numFmtId="3" fontId="4" fillId="12" borderId="3" xfId="0" applyNumberFormat="1" applyFont="1" applyFill="1" applyBorder="1"/>
    <xf numFmtId="164" fontId="4" fillId="12" borderId="3" xfId="0" applyNumberFormat="1" applyFont="1" applyFill="1" applyBorder="1"/>
    <xf numFmtId="3" fontId="1" fillId="12" borderId="1" xfId="0" applyNumberFormat="1" applyFont="1" applyFill="1" applyBorder="1"/>
    <xf numFmtId="165" fontId="4" fillId="12" borderId="6" xfId="0" applyNumberFormat="1" applyFont="1" applyFill="1" applyBorder="1"/>
    <xf numFmtId="0" fontId="1" fillId="12" borderId="8" xfId="0" applyFont="1" applyFill="1" applyBorder="1"/>
    <xf numFmtId="0" fontId="8" fillId="12" borderId="18" xfId="1" applyFont="1" applyFill="1" applyBorder="1"/>
    <xf numFmtId="0" fontId="8" fillId="12" borderId="5" xfId="1" applyFont="1" applyFill="1" applyBorder="1"/>
    <xf numFmtId="0" fontId="8" fillId="12" borderId="3" xfId="1" applyFont="1" applyFill="1" applyBorder="1"/>
    <xf numFmtId="0" fontId="8" fillId="12" borderId="3" xfId="1" applyFont="1" applyFill="1" applyBorder="1" applyAlignment="1">
      <alignment horizontal="left" vertical="center"/>
    </xf>
    <xf numFmtId="0" fontId="8" fillId="12" borderId="8" xfId="1" applyFont="1" applyFill="1" applyBorder="1" applyAlignment="1">
      <alignment horizontal="left" vertical="center"/>
    </xf>
    <xf numFmtId="0" fontId="8" fillId="12" borderId="5" xfId="1" applyFont="1" applyFill="1" applyBorder="1" applyAlignment="1">
      <alignment horizontal="center"/>
    </xf>
    <xf numFmtId="0" fontId="8" fillId="12" borderId="8" xfId="0" applyFont="1" applyFill="1" applyBorder="1" applyAlignment="1">
      <alignment horizontal="right"/>
    </xf>
    <xf numFmtId="0" fontId="8" fillId="12" borderId="5" xfId="0" applyFont="1" applyFill="1" applyBorder="1"/>
    <xf numFmtId="0" fontId="8" fillId="12" borderId="3" xfId="0" applyFont="1" applyFill="1" applyBorder="1"/>
    <xf numFmtId="164" fontId="8" fillId="12" borderId="8" xfId="0" applyNumberFormat="1" applyFont="1" applyFill="1" applyBorder="1"/>
    <xf numFmtId="3" fontId="8" fillId="12" borderId="5" xfId="0" applyNumberFormat="1" applyFont="1" applyFill="1" applyBorder="1"/>
    <xf numFmtId="3" fontId="3" fillId="0" borderId="5" xfId="0" applyNumberFormat="1" applyFont="1" applyBorder="1"/>
    <xf numFmtId="3" fontId="3" fillId="0" borderId="4" xfId="0" applyNumberFormat="1" applyFont="1" applyBorder="1"/>
    <xf numFmtId="0" fontId="3" fillId="3" borderId="6" xfId="0" applyFont="1" applyFill="1" applyBorder="1" applyAlignment="1">
      <alignment horizontal="right"/>
    </xf>
    <xf numFmtId="0" fontId="3" fillId="3" borderId="4" xfId="0" applyFont="1" applyFill="1" applyBorder="1"/>
    <xf numFmtId="0" fontId="3" fillId="3" borderId="1" xfId="0" applyFont="1" applyFill="1" applyBorder="1"/>
    <xf numFmtId="164" fontId="3" fillId="3" borderId="6" xfId="0" applyNumberFormat="1" applyFont="1" applyFill="1" applyBorder="1"/>
    <xf numFmtId="3" fontId="0" fillId="3" borderId="4" xfId="0" applyNumberFormat="1" applyFill="1" applyBorder="1"/>
    <xf numFmtId="3" fontId="3" fillId="3" borderId="1" xfId="0" applyNumberFormat="1" applyFont="1" applyFill="1" applyBorder="1"/>
    <xf numFmtId="164" fontId="3" fillId="3" borderId="1" xfId="0" applyNumberFormat="1" applyFont="1" applyFill="1" applyBorder="1"/>
    <xf numFmtId="3" fontId="1" fillId="3" borderId="1" xfId="0" applyNumberFormat="1" applyFont="1" applyFill="1" applyBorder="1"/>
    <xf numFmtId="3" fontId="0" fillId="10" borderId="4" xfId="0" applyNumberFormat="1" applyFill="1" applyBorder="1"/>
    <xf numFmtId="3" fontId="3" fillId="10" borderId="1" xfId="0" applyNumberFormat="1" applyFont="1" applyFill="1" applyBorder="1"/>
    <xf numFmtId="164" fontId="3" fillId="10" borderId="1" xfId="0" applyNumberFormat="1" applyFont="1" applyFill="1" applyBorder="1"/>
    <xf numFmtId="3" fontId="1" fillId="10" borderId="1" xfId="0" applyNumberFormat="1" applyFont="1" applyFill="1" applyBorder="1"/>
    <xf numFmtId="3" fontId="0" fillId="6" borderId="4" xfId="0" applyNumberFormat="1" applyFill="1" applyBorder="1"/>
    <xf numFmtId="3" fontId="3" fillId="6" borderId="1" xfId="0" applyNumberFormat="1" applyFont="1" applyFill="1" applyBorder="1"/>
    <xf numFmtId="164" fontId="3" fillId="6" borderId="1" xfId="0" applyNumberFormat="1" applyFont="1" applyFill="1" applyBorder="1"/>
    <xf numFmtId="3" fontId="1" fillId="6" borderId="1" xfId="0" applyNumberFormat="1" applyFont="1" applyFill="1" applyBorder="1"/>
    <xf numFmtId="3" fontId="1" fillId="3" borderId="4" xfId="0" applyNumberFormat="1" applyFont="1" applyFill="1" applyBorder="1"/>
    <xf numFmtId="3" fontId="1" fillId="6" borderId="4" xfId="0" applyNumberFormat="1" applyFont="1" applyFill="1" applyBorder="1"/>
    <xf numFmtId="0" fontId="0" fillId="13" borderId="15" xfId="0" applyFill="1" applyBorder="1"/>
    <xf numFmtId="0" fontId="0" fillId="13" borderId="6" xfId="0" applyFill="1" applyBorder="1"/>
    <xf numFmtId="0" fontId="3" fillId="13" borderId="16" xfId="1" applyFont="1" applyFill="1" applyBorder="1"/>
    <xf numFmtId="0" fontId="3" fillId="13" borderId="4" xfId="1" applyFont="1" applyFill="1" applyBorder="1"/>
    <xf numFmtId="0" fontId="3" fillId="13" borderId="1" xfId="1" applyFont="1" applyFill="1" applyBorder="1"/>
    <xf numFmtId="0" fontId="3" fillId="13" borderId="4" xfId="1" applyFont="1" applyFill="1" applyBorder="1" applyAlignment="1">
      <alignment horizontal="center"/>
    </xf>
    <xf numFmtId="0" fontId="1" fillId="13" borderId="15" xfId="0" applyFont="1" applyFill="1" applyBorder="1"/>
    <xf numFmtId="0" fontId="1" fillId="13" borderId="6" xfId="0" applyFont="1" applyFill="1" applyBorder="1"/>
    <xf numFmtId="0" fontId="4" fillId="13" borderId="16" xfId="1" applyFont="1" applyFill="1" applyBorder="1"/>
    <xf numFmtId="0" fontId="4" fillId="13" borderId="4" xfId="1" applyFont="1" applyFill="1" applyBorder="1"/>
    <xf numFmtId="0" fontId="4" fillId="13" borderId="1" xfId="1" applyFont="1" applyFill="1" applyBorder="1"/>
    <xf numFmtId="0" fontId="4" fillId="13" borderId="6" xfId="1" applyFont="1" applyFill="1" applyBorder="1"/>
    <xf numFmtId="0" fontId="4" fillId="13" borderId="4" xfId="1" applyFont="1" applyFill="1" applyBorder="1" applyAlignment="1">
      <alignment horizontal="center"/>
    </xf>
    <xf numFmtId="0" fontId="4" fillId="13" borderId="4" xfId="0" applyFont="1" applyFill="1" applyBorder="1"/>
    <xf numFmtId="0" fontId="4" fillId="13" borderId="1" xfId="0" applyFont="1" applyFill="1" applyBorder="1"/>
    <xf numFmtId="164" fontId="4" fillId="13" borderId="6" xfId="0" applyNumberFormat="1" applyFont="1" applyFill="1" applyBorder="1"/>
    <xf numFmtId="0" fontId="1" fillId="0" borderId="4" xfId="0" applyFont="1" applyBorder="1"/>
    <xf numFmtId="0" fontId="1" fillId="0" borderId="1" xfId="0" applyFont="1" applyBorder="1"/>
    <xf numFmtId="0" fontId="0" fillId="13" borderId="1" xfId="0" applyFill="1" applyBorder="1"/>
    <xf numFmtId="0" fontId="3" fillId="13" borderId="1" xfId="1" applyFont="1" applyFill="1" applyBorder="1" applyAlignment="1">
      <alignment horizontal="left" vertical="center"/>
    </xf>
    <xf numFmtId="0" fontId="3" fillId="13" borderId="6" xfId="1" applyFont="1" applyFill="1" applyBorder="1" applyAlignment="1">
      <alignment horizontal="left" vertical="center"/>
    </xf>
    <xf numFmtId="0" fontId="0" fillId="13" borderId="4" xfId="0" applyFill="1" applyBorder="1"/>
    <xf numFmtId="164" fontId="0" fillId="13" borderId="6" xfId="0" applyNumberFormat="1" applyFill="1" applyBorder="1"/>
    <xf numFmtId="0" fontId="1" fillId="14" borderId="4" xfId="0" applyFont="1" applyFill="1" applyBorder="1"/>
    <xf numFmtId="0" fontId="1" fillId="14" borderId="6" xfId="0" applyFont="1" applyFill="1" applyBorder="1"/>
    <xf numFmtId="0" fontId="4" fillId="14" borderId="16" xfId="1" applyFont="1" applyFill="1" applyBorder="1"/>
    <xf numFmtId="0" fontId="4" fillId="14" borderId="4" xfId="1" applyFont="1" applyFill="1" applyBorder="1"/>
    <xf numFmtId="0" fontId="4" fillId="14" borderId="1" xfId="1" applyFont="1" applyFill="1" applyBorder="1"/>
    <xf numFmtId="0" fontId="4" fillId="14" borderId="1" xfId="1" applyFont="1" applyFill="1" applyBorder="1" applyAlignment="1">
      <alignment horizontal="left" vertical="center"/>
    </xf>
    <xf numFmtId="0" fontId="4" fillId="14" borderId="6" xfId="1" applyFont="1" applyFill="1" applyBorder="1" applyAlignment="1">
      <alignment horizontal="left" vertical="center"/>
    </xf>
    <xf numFmtId="0" fontId="4" fillId="14" borderId="4" xfId="1" applyFont="1" applyFill="1" applyBorder="1" applyAlignment="1">
      <alignment horizontal="center"/>
    </xf>
    <xf numFmtId="0" fontId="1" fillId="14" borderId="6" xfId="0" applyFont="1" applyFill="1" applyBorder="1" applyAlignment="1">
      <alignment horizontal="right"/>
    </xf>
    <xf numFmtId="0" fontId="1" fillId="14" borderId="1" xfId="0" applyFont="1" applyFill="1" applyBorder="1"/>
    <xf numFmtId="164" fontId="1" fillId="14" borderId="6" xfId="0" applyNumberFormat="1" applyFont="1" applyFill="1" applyBorder="1"/>
    <xf numFmtId="3" fontId="1" fillId="10" borderId="4" xfId="0" applyNumberFormat="1" applyFont="1" applyFill="1" applyBorder="1"/>
    <xf numFmtId="0" fontId="1" fillId="15" borderId="15" xfId="0" applyFont="1" applyFill="1" applyBorder="1"/>
    <xf numFmtId="0" fontId="1" fillId="15" borderId="6" xfId="0" applyFont="1" applyFill="1" applyBorder="1"/>
    <xf numFmtId="0" fontId="4" fillId="15" borderId="16" xfId="1" applyFont="1" applyFill="1" applyBorder="1"/>
    <xf numFmtId="0" fontId="4" fillId="15" borderId="4" xfId="1" applyFont="1" applyFill="1" applyBorder="1"/>
    <xf numFmtId="0" fontId="4" fillId="15" borderId="1" xfId="1" applyFont="1" applyFill="1" applyBorder="1"/>
    <xf numFmtId="0" fontId="4" fillId="15" borderId="1" xfId="1" applyFont="1" applyFill="1" applyBorder="1" applyAlignment="1">
      <alignment horizontal="left" vertical="center"/>
    </xf>
    <xf numFmtId="0" fontId="4" fillId="15" borderId="6" xfId="1" applyFont="1" applyFill="1" applyBorder="1" applyAlignment="1">
      <alignment horizontal="left" vertical="center"/>
    </xf>
    <xf numFmtId="0" fontId="4" fillId="15" borderId="4" xfId="1" applyFont="1" applyFill="1" applyBorder="1" applyAlignment="1">
      <alignment horizontal="center"/>
    </xf>
    <xf numFmtId="0" fontId="1" fillId="15" borderId="6" xfId="0" applyFont="1" applyFill="1" applyBorder="1" applyAlignment="1">
      <alignment horizontal="right"/>
    </xf>
    <xf numFmtId="0" fontId="1" fillId="15" borderId="4" xfId="0" applyFont="1" applyFill="1" applyBorder="1"/>
    <xf numFmtId="0" fontId="1" fillId="15" borderId="1" xfId="0" applyFont="1" applyFill="1" applyBorder="1"/>
    <xf numFmtId="164" fontId="1" fillId="15" borderId="6" xfId="0" applyNumberFormat="1" applyFont="1" applyFill="1" applyBorder="1"/>
    <xf numFmtId="165" fontId="4" fillId="3" borderId="6" xfId="0" applyNumberFormat="1" applyFont="1" applyFill="1" applyBorder="1"/>
    <xf numFmtId="0" fontId="0" fillId="6" borderId="24" xfId="0" applyFill="1" applyBorder="1"/>
    <xf numFmtId="0" fontId="0" fillId="3" borderId="26" xfId="0" applyFill="1" applyBorder="1"/>
    <xf numFmtId="0" fontId="0" fillId="6" borderId="25" xfId="0" applyFill="1" applyBorder="1"/>
    <xf numFmtId="164" fontId="3" fillId="0" borderId="24" xfId="0" applyNumberFormat="1" applyFont="1" applyBorder="1"/>
    <xf numFmtId="0" fontId="0" fillId="0" borderId="24" xfId="0" applyBorder="1"/>
    <xf numFmtId="0" fontId="0" fillId="3" borderId="27" xfId="0" applyFill="1" applyBorder="1"/>
    <xf numFmtId="0" fontId="0" fillId="0" borderId="25" xfId="0" applyBorder="1"/>
    <xf numFmtId="0" fontId="0" fillId="10" borderId="28" xfId="0" applyFill="1" applyBorder="1"/>
    <xf numFmtId="0" fontId="1" fillId="0" borderId="27" xfId="0" applyFont="1" applyBorder="1"/>
    <xf numFmtId="0" fontId="1" fillId="10" borderId="25" xfId="0" applyFont="1" applyFill="1" applyBorder="1"/>
    <xf numFmtId="0" fontId="0" fillId="10" borderId="24" xfId="0" applyFill="1" applyBorder="1"/>
    <xf numFmtId="0" fontId="1" fillId="0" borderId="26" xfId="0" applyFont="1" applyBorder="1"/>
    <xf numFmtId="0" fontId="0" fillId="10" borderId="25" xfId="0" applyFill="1" applyBorder="1"/>
    <xf numFmtId="0" fontId="0" fillId="0" borderId="28" xfId="0" applyBorder="1"/>
    <xf numFmtId="0" fontId="0" fillId="0" borderId="27" xfId="0" applyBorder="1"/>
    <xf numFmtId="0" fontId="1" fillId="11" borderId="6" xfId="0" applyFont="1" applyFill="1" applyBorder="1" applyAlignment="1">
      <alignment horizontal="right"/>
    </xf>
    <xf numFmtId="0" fontId="1" fillId="10" borderId="6" xfId="0" applyFont="1" applyFill="1" applyBorder="1" applyAlignment="1">
      <alignment horizontal="right"/>
    </xf>
    <xf numFmtId="0" fontId="1" fillId="5" borderId="6" xfId="0" applyFont="1" applyFill="1" applyBorder="1" applyAlignment="1">
      <alignment horizontal="right"/>
    </xf>
    <xf numFmtId="0" fontId="9" fillId="11" borderId="6" xfId="0" applyFont="1" applyFill="1" applyBorder="1" applyAlignment="1">
      <alignment horizontal="right"/>
    </xf>
    <xf numFmtId="0" fontId="9" fillId="10" borderId="6" xfId="0" applyFont="1" applyFill="1" applyBorder="1" applyAlignment="1">
      <alignment horizontal="right"/>
    </xf>
    <xf numFmtId="0" fontId="0" fillId="11" borderId="6" xfId="0" applyFont="1" applyFill="1" applyBorder="1" applyAlignment="1">
      <alignment horizontal="right"/>
    </xf>
    <xf numFmtId="0" fontId="11" fillId="10" borderId="6" xfId="0" applyFont="1" applyFill="1" applyBorder="1" applyAlignment="1">
      <alignment horizontal="right"/>
    </xf>
    <xf numFmtId="0" fontId="11" fillId="11" borderId="6" xfId="0" applyFont="1" applyFill="1" applyBorder="1" applyAlignment="1">
      <alignment horizontal="right"/>
    </xf>
    <xf numFmtId="0" fontId="9" fillId="8" borderId="6" xfId="0" applyFont="1" applyFill="1" applyBorder="1" applyAlignment="1">
      <alignment horizontal="right"/>
    </xf>
    <xf numFmtId="0" fontId="10" fillId="14" borderId="6" xfId="0" applyFont="1" applyFill="1" applyBorder="1" applyAlignment="1">
      <alignment horizontal="right"/>
    </xf>
    <xf numFmtId="0" fontId="12" fillId="13" borderId="6" xfId="0" applyFont="1" applyFill="1" applyBorder="1" applyAlignment="1">
      <alignment horizontal="right"/>
    </xf>
    <xf numFmtId="0" fontId="9" fillId="13" borderId="6" xfId="0" applyFont="1" applyFill="1" applyBorder="1" applyAlignment="1">
      <alignment horizontal="right"/>
    </xf>
    <xf numFmtId="0" fontId="0" fillId="15" borderId="6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0" fillId="0" borderId="26" xfId="0" applyBorder="1"/>
    <xf numFmtId="0" fontId="0" fillId="0" borderId="29" xfId="0" applyBorder="1"/>
    <xf numFmtId="0" fontId="1" fillId="0" borderId="15" xfId="0" applyFont="1" applyBorder="1"/>
    <xf numFmtId="0" fontId="1" fillId="0" borderId="6" xfId="0" applyFont="1" applyBorder="1"/>
    <xf numFmtId="0" fontId="4" fillId="0" borderId="16" xfId="1" applyFont="1" applyBorder="1"/>
    <xf numFmtId="0" fontId="4" fillId="0" borderId="4" xfId="1" applyFont="1" applyBorder="1"/>
    <xf numFmtId="0" fontId="4" fillId="0" borderId="1" xfId="1" applyFont="1" applyBorder="1"/>
    <xf numFmtId="0" fontId="4" fillId="0" borderId="6" xfId="1" applyFont="1" applyBorder="1"/>
    <xf numFmtId="0" fontId="4" fillId="0" borderId="4" xfId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/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00FF00"/>
      <color rgb="FF6699FF"/>
      <color rgb="FFFFFF99"/>
      <color rgb="FF99FFCC"/>
      <color rgb="FF66FF99"/>
      <color rgb="FF66FFFF"/>
      <color rgb="FF9999FF"/>
      <color rgb="FF66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lokarochknolar.se/p/nyhet-lilium-martagon-terrace-city-krollilja/" TargetMode="External"/><Relationship Id="rId117" Type="http://schemas.openxmlformats.org/officeDocument/2006/relationships/hyperlink" Target="https://lokarochknolar.se/p/iris-louisiana-bold-pretender-nyhet/" TargetMode="External"/><Relationship Id="rId21" Type="http://schemas.openxmlformats.org/officeDocument/2006/relationships/hyperlink" Target="https://lokarochknolar.se/p/lilium-lankongense-mekonglilja/" TargetMode="External"/><Relationship Id="rId42" Type="http://schemas.openxmlformats.org/officeDocument/2006/relationships/hyperlink" Target="https://bulbs.se/product.asp?product=713" TargetMode="External"/><Relationship Id="rId47" Type="http://schemas.openxmlformats.org/officeDocument/2006/relationships/hyperlink" Target="https://bulbs.se/product.asp?product=189" TargetMode="External"/><Relationship Id="rId63" Type="http://schemas.openxmlformats.org/officeDocument/2006/relationships/hyperlink" Target="https://bulbs.se/product.asp?product=693" TargetMode="External"/><Relationship Id="rId68" Type="http://schemas.openxmlformats.org/officeDocument/2006/relationships/hyperlink" Target="https://bulbs.se/product.asp?product=577" TargetMode="External"/><Relationship Id="rId84" Type="http://schemas.openxmlformats.org/officeDocument/2006/relationships/hyperlink" Target="https://bulbs.se/product.asp?product=2143" TargetMode="External"/><Relationship Id="rId89" Type="http://schemas.openxmlformats.org/officeDocument/2006/relationships/hyperlink" Target="https://bulbs.se/product.asp?product=2310" TargetMode="External"/><Relationship Id="rId112" Type="http://schemas.openxmlformats.org/officeDocument/2006/relationships/hyperlink" Target="https://lokarochknolar.se/p/iris-hollandica-discovery-nyhet/" TargetMode="External"/><Relationship Id="rId133" Type="http://schemas.openxmlformats.org/officeDocument/2006/relationships/hyperlink" Target="http://www.fromedposten.se/varlok/liljor/lilium-o-t-hybrid-tradlilja-ovite.html" TargetMode="External"/><Relationship Id="rId138" Type="http://schemas.openxmlformats.org/officeDocument/2006/relationships/hyperlink" Target="https://blomstervarlden.se/shop/193-liljor/8797-o-t-red/" TargetMode="External"/><Relationship Id="rId154" Type="http://schemas.openxmlformats.org/officeDocument/2006/relationships/hyperlink" Target="http://www.fromedposten.se/lolly-pop.html" TargetMode="External"/><Relationship Id="rId159" Type="http://schemas.openxmlformats.org/officeDocument/2006/relationships/hyperlink" Target="https://bulbs.se/product.asp?product=1232" TargetMode="External"/><Relationship Id="rId16" Type="http://schemas.openxmlformats.org/officeDocument/2006/relationships/hyperlink" Target="https://bulbs.se/product.asp?product=851" TargetMode="External"/><Relationship Id="rId107" Type="http://schemas.openxmlformats.org/officeDocument/2006/relationships/hyperlink" Target="https://lokarochknolar.se/p/iris-germanica-night-owl-2/" TargetMode="External"/><Relationship Id="rId11" Type="http://schemas.openxmlformats.org/officeDocument/2006/relationships/hyperlink" Target="https://lokarochknolar.se/p/lilium-casa-blanca-storlek-30/" TargetMode="External"/><Relationship Id="rId32" Type="http://schemas.openxmlformats.org/officeDocument/2006/relationships/hyperlink" Target="https://lokarochknolar.se/p/lilium-pearl-stacey-nyhet/" TargetMode="External"/><Relationship Id="rId37" Type="http://schemas.openxmlformats.org/officeDocument/2006/relationships/hyperlink" Target="https://bulbs.se/product.asp?product=1027" TargetMode="External"/><Relationship Id="rId53" Type="http://schemas.openxmlformats.org/officeDocument/2006/relationships/hyperlink" Target="https://bulbs.se/product.asp?product=203" TargetMode="External"/><Relationship Id="rId58" Type="http://schemas.openxmlformats.org/officeDocument/2006/relationships/hyperlink" Target="https://bulbs.se/product.asp?product=590" TargetMode="External"/><Relationship Id="rId74" Type="http://schemas.openxmlformats.org/officeDocument/2006/relationships/hyperlink" Target="https://bulbs.se/product.asp?product=512" TargetMode="External"/><Relationship Id="rId79" Type="http://schemas.openxmlformats.org/officeDocument/2006/relationships/hyperlink" Target="https://bulbs.se/product.asp?product=1173" TargetMode="External"/><Relationship Id="rId102" Type="http://schemas.openxmlformats.org/officeDocument/2006/relationships/hyperlink" Target="https://lokarochknolar.se/p/iris-germanica-edith-wolford-nyhet/" TargetMode="External"/><Relationship Id="rId123" Type="http://schemas.openxmlformats.org/officeDocument/2006/relationships/hyperlink" Target="https://lokarochknolar.se/p/iris-sibirica-snow-queen/" TargetMode="External"/><Relationship Id="rId128" Type="http://schemas.openxmlformats.org/officeDocument/2006/relationships/hyperlink" Target="https://www.lillafiskaregatanstradgardsbutik.se/Konsument/LOKAR/LOK-PLANTERA_PA_VAREN/Lilium/Lilium___On_Stage_?id=1233-189" TargetMode="External"/><Relationship Id="rId144" Type="http://schemas.openxmlformats.org/officeDocument/2006/relationships/hyperlink" Target="https://blomstervarlden.se/shop/193-liljor/8791-pink-asiatisk-lilja/" TargetMode="External"/><Relationship Id="rId149" Type="http://schemas.openxmlformats.org/officeDocument/2006/relationships/hyperlink" Target="https://www.lillafiskaregatanstradgardsbutik.se/Konsument/LOKAR/LOK-PLANTERA_PA_VAREN/Lilium/Lilium___Triumphator__orient?id=1233-139" TargetMode="External"/><Relationship Id="rId5" Type="http://schemas.openxmlformats.org/officeDocument/2006/relationships/hyperlink" Target="https://lokarochknolar.se/p/lilium-speciosum-uchida-praktlilja/" TargetMode="External"/><Relationship Id="rId90" Type="http://schemas.openxmlformats.org/officeDocument/2006/relationships/hyperlink" Target="https://bulbs.se/product.asp?product=2309" TargetMode="External"/><Relationship Id="rId95" Type="http://schemas.openxmlformats.org/officeDocument/2006/relationships/hyperlink" Target="https://bulbs.se/product.asp?product=1234" TargetMode="External"/><Relationship Id="rId160" Type="http://schemas.openxmlformats.org/officeDocument/2006/relationships/hyperlink" Target="https://lokarochknolar.se/p/lilium-pearl-loraine-nyhet/" TargetMode="External"/><Relationship Id="rId22" Type="http://schemas.openxmlformats.org/officeDocument/2006/relationships/hyperlink" Target="https://lokarochknolar.se/p/lilium-martagon-fairy-morning-krollilja/" TargetMode="External"/><Relationship Id="rId27" Type="http://schemas.openxmlformats.org/officeDocument/2006/relationships/hyperlink" Target="https://lokarochknolar.se/p/lilium-mona-lisa/" TargetMode="External"/><Relationship Id="rId43" Type="http://schemas.openxmlformats.org/officeDocument/2006/relationships/hyperlink" Target="https://bulbs.se/product.asp?product=700" TargetMode="External"/><Relationship Id="rId48" Type="http://schemas.openxmlformats.org/officeDocument/2006/relationships/hyperlink" Target="https://bulbs.se/product.asp?product=186" TargetMode="External"/><Relationship Id="rId64" Type="http://schemas.openxmlformats.org/officeDocument/2006/relationships/hyperlink" Target="https://bulbs.se/product.asp?product=1266" TargetMode="External"/><Relationship Id="rId69" Type="http://schemas.openxmlformats.org/officeDocument/2006/relationships/hyperlink" Target="https://bulbs.se/product.asp?product=755" TargetMode="External"/><Relationship Id="rId113" Type="http://schemas.openxmlformats.org/officeDocument/2006/relationships/hyperlink" Target="https://lokarochknolar.se/p/iris-hollandica-eye-of-the-tiger/" TargetMode="External"/><Relationship Id="rId118" Type="http://schemas.openxmlformats.org/officeDocument/2006/relationships/hyperlink" Target="https://lokarochknolar.se/p/iris-pumila-blue-denim-dvargiris-nyhet/" TargetMode="External"/><Relationship Id="rId134" Type="http://schemas.openxmlformats.org/officeDocument/2006/relationships/hyperlink" Target="https://bulbs.se/product.asp?product=1265" TargetMode="External"/><Relationship Id="rId139" Type="http://schemas.openxmlformats.org/officeDocument/2006/relationships/hyperlink" Target="https://blomstervarlden.se/shop/193-liljor/8796-o-t-pink/" TargetMode="External"/><Relationship Id="rId80" Type="http://schemas.openxmlformats.org/officeDocument/2006/relationships/hyperlink" Target="https://bulbs.se/product.asp?product=510" TargetMode="External"/><Relationship Id="rId85" Type="http://schemas.openxmlformats.org/officeDocument/2006/relationships/hyperlink" Target="https://bulbs.se/product.asp?product=2200" TargetMode="External"/><Relationship Id="rId150" Type="http://schemas.openxmlformats.org/officeDocument/2006/relationships/hyperlink" Target="https://www.lillafiskaregatanstradgardsbutik.se/Konsument/LOKAR/LOK-PLANTERA_PA_VAREN/Lilium/LILIUM__Garden_Pleasure_?id=1233-173" TargetMode="External"/><Relationship Id="rId155" Type="http://schemas.openxmlformats.org/officeDocument/2006/relationships/hyperlink" Target="http://www.fromedposten.se/asiatlilja-vit.html" TargetMode="External"/><Relationship Id="rId12" Type="http://schemas.openxmlformats.org/officeDocument/2006/relationships/hyperlink" Target="https://lokarochknolar.se/p/lilium-debby-nyhet/" TargetMode="External"/><Relationship Id="rId17" Type="http://schemas.openxmlformats.org/officeDocument/2006/relationships/hyperlink" Target="https://lokarochknolar.se/p/lilium-henryi-orangelilja/" TargetMode="External"/><Relationship Id="rId33" Type="http://schemas.openxmlformats.org/officeDocument/2006/relationships/hyperlink" Target="https://lokarochknolar.se/p/lilium-pink-perfection/" TargetMode="External"/><Relationship Id="rId38" Type="http://schemas.openxmlformats.org/officeDocument/2006/relationships/hyperlink" Target="https://bulbs.se/product.asp?product=1028" TargetMode="External"/><Relationship Id="rId59" Type="http://schemas.openxmlformats.org/officeDocument/2006/relationships/hyperlink" Target="https://bulbs.se/product.asp?product=1056" TargetMode="External"/><Relationship Id="rId103" Type="http://schemas.openxmlformats.org/officeDocument/2006/relationships/hyperlink" Target="https://lokarochknolar.se/p/iris-germanica-emma-louise-nyhet/" TargetMode="External"/><Relationship Id="rId108" Type="http://schemas.openxmlformats.org/officeDocument/2006/relationships/hyperlink" Target="https://lokarochknolar.se/p/iris-germanica-o-so-very-tradgardsiris-nyhet/" TargetMode="External"/><Relationship Id="rId124" Type="http://schemas.openxmlformats.org/officeDocument/2006/relationships/hyperlink" Target="https://lokarochknolar.se/p/iris-sibirica-wynne-magnolia-nyhet/" TargetMode="External"/><Relationship Id="rId129" Type="http://schemas.openxmlformats.org/officeDocument/2006/relationships/hyperlink" Target="https://www.lillafiskaregatanstradgardsbutik.se/Konsument/LOKAR/LOK-PLANTERA_PA_VAREN/Lilium/Lilium___Pretty_Woman_?id=1233-190" TargetMode="External"/><Relationship Id="rId20" Type="http://schemas.openxmlformats.org/officeDocument/2006/relationships/hyperlink" Target="https://lokarochknolar.se/p/lilium-tigrinum-splendens/" TargetMode="External"/><Relationship Id="rId41" Type="http://schemas.openxmlformats.org/officeDocument/2006/relationships/hyperlink" Target="https://bulbs.se/product.asp?product=1265" TargetMode="External"/><Relationship Id="rId54" Type="http://schemas.openxmlformats.org/officeDocument/2006/relationships/hyperlink" Target="https://bulbs.se/product.asp?product=1079" TargetMode="External"/><Relationship Id="rId62" Type="http://schemas.openxmlformats.org/officeDocument/2006/relationships/hyperlink" Target="https://bulbs.se/product.asp?product=1180" TargetMode="External"/><Relationship Id="rId70" Type="http://schemas.openxmlformats.org/officeDocument/2006/relationships/hyperlink" Target="https://bulbs.se/product.asp?product=1235" TargetMode="External"/><Relationship Id="rId75" Type="http://schemas.openxmlformats.org/officeDocument/2006/relationships/hyperlink" Target="https://bulbs.se/product.asp?product=245" TargetMode="External"/><Relationship Id="rId83" Type="http://schemas.openxmlformats.org/officeDocument/2006/relationships/hyperlink" Target="https://bulbs.se/product.asp?product=2083" TargetMode="External"/><Relationship Id="rId88" Type="http://schemas.openxmlformats.org/officeDocument/2006/relationships/hyperlink" Target="https://bulbs.se/product.asp?product=2274" TargetMode="External"/><Relationship Id="rId91" Type="http://schemas.openxmlformats.org/officeDocument/2006/relationships/hyperlink" Target="https://bulbs.se/product.asp?product=2206" TargetMode="External"/><Relationship Id="rId96" Type="http://schemas.openxmlformats.org/officeDocument/2006/relationships/hyperlink" Target="https://bulbs.se/product.asp?product=1090" TargetMode="External"/><Relationship Id="rId111" Type="http://schemas.openxmlformats.org/officeDocument/2006/relationships/hyperlink" Target="https://lokarochknolar.se/p/iris-hollandica-autumn-princess/" TargetMode="External"/><Relationship Id="rId132" Type="http://schemas.openxmlformats.org/officeDocument/2006/relationships/hyperlink" Target="http://www.fromedposten.se/varlok/liljor/lilium-o-t-hybrid-tradlilja-late-morning.html" TargetMode="External"/><Relationship Id="rId140" Type="http://schemas.openxmlformats.org/officeDocument/2006/relationships/hyperlink" Target="https://blomstervarlden.se/shop/193-liljor/8793-pink-longiflorum-lilja-/" TargetMode="External"/><Relationship Id="rId145" Type="http://schemas.openxmlformats.org/officeDocument/2006/relationships/hyperlink" Target="https://blomstervarlden.se/shop/193-liljor/8788-orange-asiatisk-lilja/" TargetMode="External"/><Relationship Id="rId153" Type="http://schemas.openxmlformats.org/officeDocument/2006/relationships/hyperlink" Target="https://www.lillafiskaregatanstradgardsbutik.se/Konsument/FRO/Blomsterfroer/Ettariga_Blomsterfroer/Ovr__Ettariga_blommor/Underblomma,_bl_farger?id=36-95743" TargetMode="External"/><Relationship Id="rId161" Type="http://schemas.openxmlformats.org/officeDocument/2006/relationships/printerSettings" Target="../printerSettings/printerSettings1.bin"/><Relationship Id="rId1" Type="http://schemas.openxmlformats.org/officeDocument/2006/relationships/hyperlink" Target="https://lokarochknolar.se/p/lilium-regale-album-kungslilja/" TargetMode="External"/><Relationship Id="rId6" Type="http://schemas.openxmlformats.org/officeDocument/2006/relationships/hyperlink" Target="https://lokarochknolar.se/p/lilium-star-gazer-nyhet/" TargetMode="External"/><Relationship Id="rId15" Type="http://schemas.openxmlformats.org/officeDocument/2006/relationships/hyperlink" Target="https://lokarochknolar.se/p/lilium-garden-party-nyhet/" TargetMode="External"/><Relationship Id="rId23" Type="http://schemas.openxmlformats.org/officeDocument/2006/relationships/hyperlink" Target="https://lokarochknolar.se/p/lilium-martagon-golden-morning-nyhet/" TargetMode="External"/><Relationship Id="rId28" Type="http://schemas.openxmlformats.org/officeDocument/2006/relationships/hyperlink" Target="https://lokarochknolar.se/p/lilium-muscadet/" TargetMode="External"/><Relationship Id="rId36" Type="http://schemas.openxmlformats.org/officeDocument/2006/relationships/hyperlink" Target="https://bulbs.se/product.asp?product=1270" TargetMode="External"/><Relationship Id="rId49" Type="http://schemas.openxmlformats.org/officeDocument/2006/relationships/hyperlink" Target="https://bulbs.se/product.asp?product=1022" TargetMode="External"/><Relationship Id="rId57" Type="http://schemas.openxmlformats.org/officeDocument/2006/relationships/hyperlink" Target="https://bulbs.se/product.asp?product=228" TargetMode="External"/><Relationship Id="rId106" Type="http://schemas.openxmlformats.org/officeDocument/2006/relationships/hyperlink" Target="https://lokarochknolar.se/p/iris-germanica-lovely-again/" TargetMode="External"/><Relationship Id="rId114" Type="http://schemas.openxmlformats.org/officeDocument/2006/relationships/hyperlink" Target="https://lokarochknolar.se/p/iris-hollandica-golden-beauty/" TargetMode="External"/><Relationship Id="rId119" Type="http://schemas.openxmlformats.org/officeDocument/2006/relationships/hyperlink" Target="https://lokarochknolar.se/p/iris-sibirica-black-joker-nyhet/" TargetMode="External"/><Relationship Id="rId127" Type="http://schemas.openxmlformats.org/officeDocument/2006/relationships/hyperlink" Target="https://www.lillafiskaregatanstradgardsbutik.se/Konsument/LOKAR/LOK-PLANTERA_PA_VAREN/Lilium/Lilium___Honeymoon_?id=1233-180" TargetMode="External"/><Relationship Id="rId10" Type="http://schemas.openxmlformats.org/officeDocument/2006/relationships/hyperlink" Target="https://lokarochknolar.se/p/lilium-candidum-madonnalilja/" TargetMode="External"/><Relationship Id="rId31" Type="http://schemas.openxmlformats.org/officeDocument/2006/relationships/hyperlink" Target="https://lokarochknolar.se/p/lilium-pearl-loraine-nyhet/" TargetMode="External"/><Relationship Id="rId44" Type="http://schemas.openxmlformats.org/officeDocument/2006/relationships/hyperlink" Target="https://bulbs.se/product.asp?product=1232" TargetMode="External"/><Relationship Id="rId52" Type="http://schemas.openxmlformats.org/officeDocument/2006/relationships/hyperlink" Target="https://bulbs.se/product.asp?product=199" TargetMode="External"/><Relationship Id="rId60" Type="http://schemas.openxmlformats.org/officeDocument/2006/relationships/hyperlink" Target="https://bulbs.se/product.asp?product=1269" TargetMode="External"/><Relationship Id="rId65" Type="http://schemas.openxmlformats.org/officeDocument/2006/relationships/hyperlink" Target="https://bulbs.se/product.asp?product=589" TargetMode="External"/><Relationship Id="rId73" Type="http://schemas.openxmlformats.org/officeDocument/2006/relationships/hyperlink" Target="https://bulbs.se/product.asp?product=1092" TargetMode="External"/><Relationship Id="rId78" Type="http://schemas.openxmlformats.org/officeDocument/2006/relationships/hyperlink" Target="https://bulbs.se/product.asp?product=742" TargetMode="External"/><Relationship Id="rId81" Type="http://schemas.openxmlformats.org/officeDocument/2006/relationships/hyperlink" Target="https://bulbs.se/product.asp?product=1268" TargetMode="External"/><Relationship Id="rId86" Type="http://schemas.openxmlformats.org/officeDocument/2006/relationships/hyperlink" Target="https://bulbs.se/product.asp?product=2201" TargetMode="External"/><Relationship Id="rId94" Type="http://schemas.openxmlformats.org/officeDocument/2006/relationships/hyperlink" Target="https://bulbs.se/product.asp?product=751" TargetMode="External"/><Relationship Id="rId99" Type="http://schemas.openxmlformats.org/officeDocument/2006/relationships/hyperlink" Target="https://lokarochknolar.se/p/iris-germanica-consummation/" TargetMode="External"/><Relationship Id="rId101" Type="http://schemas.openxmlformats.org/officeDocument/2006/relationships/hyperlink" Target="https://lokarochknolar.se/p/iris-germanica-desert-echo-nyhet/" TargetMode="External"/><Relationship Id="rId122" Type="http://schemas.openxmlformats.org/officeDocument/2006/relationships/hyperlink" Target="https://lokarochknolar.se/p/iris-sibirica-paprikash-nyhet/" TargetMode="External"/><Relationship Id="rId130" Type="http://schemas.openxmlformats.org/officeDocument/2006/relationships/hyperlink" Target="https://www.lillafiskaregatanstradgardsbutik.se/Konsument/LOKAR/LOK-PLANTERA_PA_VAREN/Lilium/Lilium___Lavon_?id=1233-191" TargetMode="External"/><Relationship Id="rId135" Type="http://schemas.openxmlformats.org/officeDocument/2006/relationships/hyperlink" Target="https://bulbs.se/product.asp?product=220" TargetMode="External"/><Relationship Id="rId143" Type="http://schemas.openxmlformats.org/officeDocument/2006/relationships/hyperlink" Target="https://blomstervarlden.se/shop/193-liljor/8792-gul-asiatisk-lilja/" TargetMode="External"/><Relationship Id="rId148" Type="http://schemas.openxmlformats.org/officeDocument/2006/relationships/hyperlink" Target="https://www.plantagen.se/orientkejsarlilja-on-stage-200018007-se" TargetMode="External"/><Relationship Id="rId151" Type="http://schemas.openxmlformats.org/officeDocument/2006/relationships/hyperlink" Target="https://www.lillafiskaregatanstradgardsbutik.se/Konsument/FRO/Blomsterfroer/Tva-_flerariga_Blomsterfroer/Akleja/Akleja__Biedermeier_mix?id=78-11309" TargetMode="External"/><Relationship Id="rId156" Type="http://schemas.openxmlformats.org/officeDocument/2006/relationships/hyperlink" Target="http://www.fromedposten.se/orientlilja-star-gazer-12569.html" TargetMode="External"/><Relationship Id="rId4" Type="http://schemas.openxmlformats.org/officeDocument/2006/relationships/hyperlink" Target="https://lokarochknolar.se/p/lilium-rosellas-dream/" TargetMode="External"/><Relationship Id="rId9" Type="http://schemas.openxmlformats.org/officeDocument/2006/relationships/hyperlink" Target="https://lokarochknolar.se/p/lilium-auratum-nyhet/" TargetMode="External"/><Relationship Id="rId13" Type="http://schemas.openxmlformats.org/officeDocument/2006/relationships/hyperlink" Target="https://lokarochknolar.se/p/lilium-orange-electric/" TargetMode="External"/><Relationship Id="rId18" Type="http://schemas.openxmlformats.org/officeDocument/2006/relationships/hyperlink" Target="https://lokarochknolar.se/p/lilium-josephine-nyhet/" TargetMode="External"/><Relationship Id="rId39" Type="http://schemas.openxmlformats.org/officeDocument/2006/relationships/hyperlink" Target="https://bulbs.se/product.asp?product=177" TargetMode="External"/><Relationship Id="rId109" Type="http://schemas.openxmlformats.org/officeDocument/2006/relationships/hyperlink" Target="https://lokarochknolar.se/p/iris-germanica-red-zinger-nyhet/" TargetMode="External"/><Relationship Id="rId34" Type="http://schemas.openxmlformats.org/officeDocument/2006/relationships/hyperlink" Target="https://lokarochknolar.se/p/lilium-red-county-nyhet/" TargetMode="External"/><Relationship Id="rId50" Type="http://schemas.openxmlformats.org/officeDocument/2006/relationships/hyperlink" Target="https://bulbs.se/product.asp?product=851" TargetMode="External"/><Relationship Id="rId55" Type="http://schemas.openxmlformats.org/officeDocument/2006/relationships/hyperlink" Target="https://bulbs.se/product.asp?product=224" TargetMode="External"/><Relationship Id="rId76" Type="http://schemas.openxmlformats.org/officeDocument/2006/relationships/hyperlink" Target="https://bulbs.se/product.asp?product=1171" TargetMode="External"/><Relationship Id="rId97" Type="http://schemas.openxmlformats.org/officeDocument/2006/relationships/hyperlink" Target="https://bulbs.se/product.asp?product=2203" TargetMode="External"/><Relationship Id="rId104" Type="http://schemas.openxmlformats.org/officeDocument/2006/relationships/hyperlink" Target="https://lokarochknolar.se/p/iris-germanica-english-charm-tradgardsiris-nyhet/" TargetMode="External"/><Relationship Id="rId120" Type="http://schemas.openxmlformats.org/officeDocument/2006/relationships/hyperlink" Target="https://lokarochknolar.se/p/iris-sibirica-butter-eggs-nyhet/" TargetMode="External"/><Relationship Id="rId125" Type="http://schemas.openxmlformats.org/officeDocument/2006/relationships/hyperlink" Target="https://lokarochknolar.se/p/mirabilis-jalapa/" TargetMode="External"/><Relationship Id="rId141" Type="http://schemas.openxmlformats.org/officeDocument/2006/relationships/hyperlink" Target="https://bulbs.se/product.asp?product=1061" TargetMode="External"/><Relationship Id="rId146" Type="http://schemas.openxmlformats.org/officeDocument/2006/relationships/hyperlink" Target="https://www.plantagen.se/asiatisk-lilja-grand-cru-200018002-se" TargetMode="External"/><Relationship Id="rId7" Type="http://schemas.openxmlformats.org/officeDocument/2006/relationships/hyperlink" Target="https://lokarochknolar.se/p/lilium-anastasia-nyhet/" TargetMode="External"/><Relationship Id="rId71" Type="http://schemas.openxmlformats.org/officeDocument/2006/relationships/hyperlink" Target="https://bulbs.se/product.asp?product=1021" TargetMode="External"/><Relationship Id="rId92" Type="http://schemas.openxmlformats.org/officeDocument/2006/relationships/hyperlink" Target="https://bulbs.se/product.asp?product=1047" TargetMode="External"/><Relationship Id="rId2" Type="http://schemas.openxmlformats.org/officeDocument/2006/relationships/hyperlink" Target="https://lokarochknolar.se/p/lilium-robert-griesbach-storlek-30-nyhet/" TargetMode="External"/><Relationship Id="rId29" Type="http://schemas.openxmlformats.org/officeDocument/2006/relationships/hyperlink" Target="https://lokarochknolar.se/p/lilium-must-see-nyhet/" TargetMode="External"/><Relationship Id="rId24" Type="http://schemas.openxmlformats.org/officeDocument/2006/relationships/hyperlink" Target="https://lokarochknolar.se/p/lilium-martagon-p-320-nyhet/" TargetMode="External"/><Relationship Id="rId40" Type="http://schemas.openxmlformats.org/officeDocument/2006/relationships/hyperlink" Target="https://bulbs.se/product.asp?product=181" TargetMode="External"/><Relationship Id="rId45" Type="http://schemas.openxmlformats.org/officeDocument/2006/relationships/hyperlink" Target="https://bulbs.se/product.asp?product=888" TargetMode="External"/><Relationship Id="rId66" Type="http://schemas.openxmlformats.org/officeDocument/2006/relationships/hyperlink" Target="https://bulbs.se/product.asp?product=588" TargetMode="External"/><Relationship Id="rId87" Type="http://schemas.openxmlformats.org/officeDocument/2006/relationships/hyperlink" Target="https://bulbs.se/product.asp?product=2205" TargetMode="External"/><Relationship Id="rId110" Type="http://schemas.openxmlformats.org/officeDocument/2006/relationships/hyperlink" Target="https://lokarochknolar.se/p/iris-germanica-senlac/" TargetMode="External"/><Relationship Id="rId115" Type="http://schemas.openxmlformats.org/officeDocument/2006/relationships/hyperlink" Target="https://lokarochknolar.se/p/iris-hollandica-mystic-beauty-2/" TargetMode="External"/><Relationship Id="rId131" Type="http://schemas.openxmlformats.org/officeDocument/2006/relationships/hyperlink" Target="https://www.lillafiskaregatanstradgardsbutik.se/Konsument/LOKAR/LOK-PLANTERA_PA_VAREN/Lilium/Lilium___Big_Brother_?id=1233-192" TargetMode="External"/><Relationship Id="rId136" Type="http://schemas.openxmlformats.org/officeDocument/2006/relationships/hyperlink" Target="https://lokarochknolar.se/p/mirabilis-jalapa/" TargetMode="External"/><Relationship Id="rId157" Type="http://schemas.openxmlformats.org/officeDocument/2006/relationships/hyperlink" Target="https://bulbs.se/product.asp?product=1234" TargetMode="External"/><Relationship Id="rId61" Type="http://schemas.openxmlformats.org/officeDocument/2006/relationships/hyperlink" Target="https://bulbs.se/product.asp?product=591" TargetMode="External"/><Relationship Id="rId82" Type="http://schemas.openxmlformats.org/officeDocument/2006/relationships/hyperlink" Target="https://bulbs.se/product.asp?product=227" TargetMode="External"/><Relationship Id="rId152" Type="http://schemas.openxmlformats.org/officeDocument/2006/relationships/hyperlink" Target="https://www.lillafiskaregatanstradgardsbutik.se/Konsument/FRO/Blomsterfroer/Tva-_flerariga_Blomsterfroer/Stockros/Stockros_Giant_Single_mix?id=78-10040" TargetMode="External"/><Relationship Id="rId19" Type="http://schemas.openxmlformats.org/officeDocument/2006/relationships/hyperlink" Target="https://lokarochknolar.se/p/lilium-lady-alice-2/" TargetMode="External"/><Relationship Id="rId14" Type="http://schemas.openxmlformats.org/officeDocument/2006/relationships/hyperlink" Target="https://lokarochknolar.se/p/lilium-fusion-nyhet/" TargetMode="External"/><Relationship Id="rId30" Type="http://schemas.openxmlformats.org/officeDocument/2006/relationships/hyperlink" Target="https://lokarochknolar.se/p/lilium-navona-nyhet/" TargetMode="External"/><Relationship Id="rId35" Type="http://schemas.openxmlformats.org/officeDocument/2006/relationships/hyperlink" Target="https://lokarochknolar.se/p/lilium-regale-kungslilja/" TargetMode="External"/><Relationship Id="rId56" Type="http://schemas.openxmlformats.org/officeDocument/2006/relationships/hyperlink" Target="https://bulbs.se/product.asp?product=225" TargetMode="External"/><Relationship Id="rId77" Type="http://schemas.openxmlformats.org/officeDocument/2006/relationships/hyperlink" Target="https://bulbs.se/product.asp?product=1172" TargetMode="External"/><Relationship Id="rId100" Type="http://schemas.openxmlformats.org/officeDocument/2006/relationships/hyperlink" Target="https://lokarochknolar.se/p/iris-germanica-crazy-for-you-nyhet/" TargetMode="External"/><Relationship Id="rId105" Type="http://schemas.openxmlformats.org/officeDocument/2006/relationships/hyperlink" Target="https://lokarochknolar.se/p/iris-germanica-indian-chief-1-st/" TargetMode="External"/><Relationship Id="rId126" Type="http://schemas.openxmlformats.org/officeDocument/2006/relationships/hyperlink" Target="http://www.fromedposten.se/varlok/liljor/blandade-liljor-big-pack.html" TargetMode="External"/><Relationship Id="rId147" Type="http://schemas.openxmlformats.org/officeDocument/2006/relationships/hyperlink" Target="https://www.plantagen.se/asiatlilja-twinkle-sunny-200018000-se" TargetMode="External"/><Relationship Id="rId8" Type="http://schemas.openxmlformats.org/officeDocument/2006/relationships/hyperlink" Target="https://lokarochknolar.se/p/lilium-apricot-fudge-nyhet/" TargetMode="External"/><Relationship Id="rId51" Type="http://schemas.openxmlformats.org/officeDocument/2006/relationships/hyperlink" Target="https://bulbs.se/product.asp?product=188" TargetMode="External"/><Relationship Id="rId72" Type="http://schemas.openxmlformats.org/officeDocument/2006/relationships/hyperlink" Target="https://bulbs.se/product.asp?product=1213" TargetMode="External"/><Relationship Id="rId93" Type="http://schemas.openxmlformats.org/officeDocument/2006/relationships/hyperlink" Target="https://bulbs.se/product.asp?product=1091" TargetMode="External"/><Relationship Id="rId98" Type="http://schemas.openxmlformats.org/officeDocument/2006/relationships/hyperlink" Target="https://lokarochknolar.se/p/iris-germanica-constant-wattez-nyhet/" TargetMode="External"/><Relationship Id="rId121" Type="http://schemas.openxmlformats.org/officeDocument/2006/relationships/hyperlink" Target="https://lokarochknolar.se/p/iris-sibirica-caesar-s-brother/" TargetMode="External"/><Relationship Id="rId142" Type="http://schemas.openxmlformats.org/officeDocument/2006/relationships/hyperlink" Target="https://blomstervarlden.se/shop/193-liljor/7952-chill-out-lilja-/" TargetMode="External"/><Relationship Id="rId3" Type="http://schemas.openxmlformats.org/officeDocument/2006/relationships/hyperlink" Target="https://lokarochknolar.se/p/lilium-robert-swanson/" TargetMode="External"/><Relationship Id="rId25" Type="http://schemas.openxmlformats.org/officeDocument/2006/relationships/hyperlink" Target="https://lokarochknolar.se/p/nyhet-lilium-martagon-sunny-morning-krollilja/" TargetMode="External"/><Relationship Id="rId46" Type="http://schemas.openxmlformats.org/officeDocument/2006/relationships/hyperlink" Target="https://bulbs.se/product.asp?product=748" TargetMode="External"/><Relationship Id="rId67" Type="http://schemas.openxmlformats.org/officeDocument/2006/relationships/hyperlink" Target="https://bulbs.se/product.asp?product=1267" TargetMode="External"/><Relationship Id="rId116" Type="http://schemas.openxmlformats.org/officeDocument/2006/relationships/hyperlink" Target="https://lokarochknolar.se/p/iris-hollandica-red-amber-nyhet/" TargetMode="External"/><Relationship Id="rId137" Type="http://schemas.openxmlformats.org/officeDocument/2006/relationships/hyperlink" Target="https://blomstervarlden.se/shop/193-liljor/8798-o-t-yellow/" TargetMode="External"/><Relationship Id="rId158" Type="http://schemas.openxmlformats.org/officeDocument/2006/relationships/hyperlink" Target="https://bulbs.se/product.asp?product=1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348A8-FAA4-4636-BD69-5EB9852EC76D}">
  <sheetPr filterMode="1"/>
  <dimension ref="A1:AD176"/>
  <sheetViews>
    <sheetView tabSelected="1" workbookViewId="0">
      <pane ySplit="1" topLeftCell="A117" activePane="bottomLeft" state="frozen"/>
      <selection pane="bottomLeft" activeCell="Q40" sqref="Q40"/>
    </sheetView>
  </sheetViews>
  <sheetFormatPr defaultColWidth="9.1328125" defaultRowHeight="14.25" x14ac:dyDescent="0.45"/>
  <cols>
    <col min="1" max="1" width="9.1328125" style="1"/>
    <col min="2" max="2" width="11.73046875" style="15" bestFit="1" customWidth="1"/>
    <col min="3" max="3" width="17.265625" style="100" bestFit="1" customWidth="1"/>
    <col min="4" max="4" width="1.73046875" style="56" customWidth="1"/>
    <col min="5" max="5" width="1.73046875" style="57" customWidth="1"/>
    <col min="6" max="9" width="1.73046875" style="58" customWidth="1"/>
    <col min="10" max="10" width="1.73046875" style="59" customWidth="1"/>
    <col min="11" max="11" width="5.265625" style="17" customWidth="1"/>
    <col min="12" max="12" width="7.73046875" style="38" bestFit="1" customWidth="1"/>
    <col min="13" max="13" width="16.265625" style="14" bestFit="1" customWidth="1"/>
    <col min="14" max="14" width="5.73046875" style="1" customWidth="1"/>
    <col min="15" max="15" width="9" style="39" customWidth="1"/>
    <col min="16" max="16" width="5.1328125" style="11" customWidth="1"/>
    <col min="17" max="17" width="5.73046875" style="61" customWidth="1"/>
    <col min="18" max="18" width="10.1328125" style="76" bestFit="1" customWidth="1"/>
    <col min="19" max="20" width="3.73046875" style="14" customWidth="1"/>
    <col min="21" max="28" width="3.73046875" style="1" customWidth="1"/>
    <col min="29" max="29" width="5.59765625" style="101" bestFit="1" customWidth="1"/>
    <col min="30" max="16384" width="9.1328125" style="1"/>
  </cols>
  <sheetData>
    <row r="1" spans="1:30" s="16" customFormat="1" ht="27" customHeight="1" x14ac:dyDescent="0.45">
      <c r="A1" s="29" t="s">
        <v>0</v>
      </c>
      <c r="B1" s="22" t="s">
        <v>1</v>
      </c>
      <c r="C1" s="93" t="s">
        <v>2</v>
      </c>
      <c r="D1" s="336" t="s">
        <v>168</v>
      </c>
      <c r="E1" s="337"/>
      <c r="F1" s="337"/>
      <c r="G1" s="337"/>
      <c r="H1" s="337"/>
      <c r="I1" s="337"/>
      <c r="J1" s="338"/>
      <c r="K1" s="23" t="s">
        <v>164</v>
      </c>
      <c r="L1" s="24" t="s">
        <v>3</v>
      </c>
      <c r="M1" s="25" t="s">
        <v>4</v>
      </c>
      <c r="N1" s="26" t="s">
        <v>5</v>
      </c>
      <c r="O1" s="27" t="s">
        <v>6</v>
      </c>
      <c r="P1" s="28" t="s">
        <v>147</v>
      </c>
      <c r="Q1" s="74" t="s">
        <v>5</v>
      </c>
      <c r="R1" s="75" t="s">
        <v>6</v>
      </c>
      <c r="S1" s="86" t="s">
        <v>169</v>
      </c>
      <c r="T1" s="86" t="s">
        <v>177</v>
      </c>
      <c r="U1" s="87" t="s">
        <v>170</v>
      </c>
      <c r="V1" s="87" t="s">
        <v>171</v>
      </c>
      <c r="W1" s="87" t="s">
        <v>172</v>
      </c>
      <c r="X1" s="87" t="s">
        <v>175</v>
      </c>
      <c r="Y1" s="87" t="s">
        <v>176</v>
      </c>
      <c r="Z1" s="87" t="s">
        <v>173</v>
      </c>
      <c r="AA1" s="87" t="s">
        <v>178</v>
      </c>
      <c r="AB1" s="87" t="s">
        <v>174</v>
      </c>
      <c r="AC1" s="186"/>
      <c r="AD1" s="178"/>
    </row>
    <row r="2" spans="1:30" x14ac:dyDescent="0.45">
      <c r="A2" s="199" t="s">
        <v>97</v>
      </c>
      <c r="B2" s="216" t="s">
        <v>98</v>
      </c>
      <c r="C2" s="217">
        <v>0</v>
      </c>
      <c r="D2" s="218"/>
      <c r="E2" s="219"/>
      <c r="F2" s="220"/>
      <c r="G2" s="220"/>
      <c r="H2" s="220"/>
      <c r="I2" s="220"/>
      <c r="J2" s="221"/>
      <c r="K2" s="222"/>
      <c r="L2" s="223"/>
      <c r="M2" s="224"/>
      <c r="N2" s="225"/>
      <c r="O2" s="226"/>
      <c r="P2" s="227">
        <v>0</v>
      </c>
      <c r="Q2" s="212">
        <f>SUM(Q3:Q39)</f>
        <v>0</v>
      </c>
      <c r="R2" s="213">
        <f>SUM(R3:R39)</f>
        <v>0</v>
      </c>
      <c r="S2" s="212">
        <f>SUM(S3:S39)</f>
        <v>0</v>
      </c>
      <c r="T2" s="212">
        <f>SUM(T3:T39)</f>
        <v>0</v>
      </c>
      <c r="U2" s="212">
        <f t="shared" ref="U2:AA2" si="0">SUM(U3:U39)</f>
        <v>0</v>
      </c>
      <c r="V2" s="212">
        <f t="shared" si="0"/>
        <v>0</v>
      </c>
      <c r="W2" s="212">
        <f t="shared" si="0"/>
        <v>0</v>
      </c>
      <c r="X2" s="212">
        <f t="shared" si="0"/>
        <v>1</v>
      </c>
      <c r="Y2" s="212">
        <f t="shared" si="0"/>
        <v>12</v>
      </c>
      <c r="Z2" s="212">
        <f t="shared" si="0"/>
        <v>0</v>
      </c>
      <c r="AA2" s="212">
        <f t="shared" si="0"/>
        <v>0</v>
      </c>
      <c r="AB2" s="214">
        <f t="shared" ref="AB2:AB8" si="1">SUM(S2:AA2)</f>
        <v>13</v>
      </c>
      <c r="AC2" s="215">
        <f>Q2-AB2</f>
        <v>-13</v>
      </c>
      <c r="AD2" s="14"/>
    </row>
    <row r="3" spans="1:30" hidden="1" x14ac:dyDescent="0.45">
      <c r="A3" s="187" t="s">
        <v>97</v>
      </c>
      <c r="B3" s="188" t="s">
        <v>98</v>
      </c>
      <c r="C3" s="189" t="s">
        <v>101</v>
      </c>
      <c r="D3" s="190"/>
      <c r="E3" s="191"/>
      <c r="F3" s="192">
        <v>6</v>
      </c>
      <c r="G3" s="192">
        <v>7</v>
      </c>
      <c r="H3" s="192"/>
      <c r="I3" s="192"/>
      <c r="J3" s="193"/>
      <c r="K3" s="194"/>
      <c r="L3" s="195">
        <v>80</v>
      </c>
      <c r="M3" s="196" t="s">
        <v>61</v>
      </c>
      <c r="N3" s="197">
        <v>1</v>
      </c>
      <c r="O3" s="198">
        <v>39</v>
      </c>
      <c r="P3" s="10"/>
      <c r="Q3" s="61">
        <f t="shared" ref="Q3:Q34" si="2">N3*P3</f>
        <v>0</v>
      </c>
      <c r="R3" s="76">
        <f t="shared" ref="R3:R34" si="3">O3*P3</f>
        <v>0</v>
      </c>
      <c r="X3" s="1">
        <v>1</v>
      </c>
      <c r="AB3" s="4">
        <f t="shared" si="1"/>
        <v>1</v>
      </c>
      <c r="AC3" s="180">
        <f t="shared" ref="AC3:AC8" si="4">Q3-AB3</f>
        <v>-1</v>
      </c>
      <c r="AD3" s="14"/>
    </row>
    <row r="4" spans="1:30" hidden="1" x14ac:dyDescent="0.45">
      <c r="A4" s="154" t="s">
        <v>97</v>
      </c>
      <c r="B4" s="155" t="s">
        <v>98</v>
      </c>
      <c r="C4" s="156" t="s">
        <v>116</v>
      </c>
      <c r="D4" s="157"/>
      <c r="E4" s="158"/>
      <c r="F4" s="159">
        <v>6</v>
      </c>
      <c r="G4" s="159">
        <v>7</v>
      </c>
      <c r="H4" s="159"/>
      <c r="I4" s="159"/>
      <c r="J4" s="160"/>
      <c r="K4" s="161"/>
      <c r="L4" s="162">
        <v>80</v>
      </c>
      <c r="M4" s="163" t="s">
        <v>10</v>
      </c>
      <c r="N4" s="164">
        <v>1</v>
      </c>
      <c r="O4" s="165">
        <v>39</v>
      </c>
      <c r="P4" s="10"/>
      <c r="Q4" s="61">
        <f t="shared" si="2"/>
        <v>0</v>
      </c>
      <c r="R4" s="76">
        <f t="shared" si="3"/>
        <v>0</v>
      </c>
      <c r="AB4" s="4">
        <f t="shared" si="1"/>
        <v>0</v>
      </c>
      <c r="AC4" s="180">
        <f t="shared" si="4"/>
        <v>0</v>
      </c>
      <c r="AD4" s="14"/>
    </row>
    <row r="5" spans="1:30" hidden="1" x14ac:dyDescent="0.45">
      <c r="A5" s="154" t="s">
        <v>97</v>
      </c>
      <c r="B5" s="155" t="s">
        <v>98</v>
      </c>
      <c r="C5" s="156" t="s">
        <v>117</v>
      </c>
      <c r="D5" s="157"/>
      <c r="E5" s="158">
        <v>5</v>
      </c>
      <c r="F5" s="159">
        <v>6</v>
      </c>
      <c r="G5" s="159"/>
      <c r="H5" s="159"/>
      <c r="I5" s="159"/>
      <c r="J5" s="160"/>
      <c r="K5" s="161"/>
      <c r="L5" s="162">
        <v>45</v>
      </c>
      <c r="M5" s="163" t="s">
        <v>10</v>
      </c>
      <c r="N5" s="164">
        <v>1</v>
      </c>
      <c r="O5" s="165">
        <v>39</v>
      </c>
      <c r="P5" s="10"/>
      <c r="Q5" s="61">
        <f t="shared" si="2"/>
        <v>0</v>
      </c>
      <c r="R5" s="76">
        <f t="shared" si="3"/>
        <v>0</v>
      </c>
      <c r="AB5" s="4">
        <f t="shared" si="1"/>
        <v>0</v>
      </c>
      <c r="AC5" s="180">
        <f t="shared" si="4"/>
        <v>0</v>
      </c>
      <c r="AD5" s="14"/>
    </row>
    <row r="6" spans="1:30" hidden="1" x14ac:dyDescent="0.45">
      <c r="A6" s="154" t="s">
        <v>97</v>
      </c>
      <c r="B6" s="155" t="s">
        <v>98</v>
      </c>
      <c r="C6" s="156" t="s">
        <v>118</v>
      </c>
      <c r="D6" s="157"/>
      <c r="E6" s="158"/>
      <c r="F6" s="159">
        <v>6</v>
      </c>
      <c r="G6" s="159">
        <v>7</v>
      </c>
      <c r="H6" s="159"/>
      <c r="I6" s="159"/>
      <c r="J6" s="160"/>
      <c r="K6" s="161"/>
      <c r="L6" s="162">
        <v>80</v>
      </c>
      <c r="M6" s="163" t="s">
        <v>10</v>
      </c>
      <c r="N6" s="164">
        <v>1</v>
      </c>
      <c r="O6" s="165">
        <v>39</v>
      </c>
      <c r="P6" s="10"/>
      <c r="Q6" s="61">
        <f t="shared" si="2"/>
        <v>0</v>
      </c>
      <c r="R6" s="76">
        <f t="shared" si="3"/>
        <v>0</v>
      </c>
      <c r="AB6" s="4">
        <f t="shared" si="1"/>
        <v>0</v>
      </c>
      <c r="AC6" s="180">
        <f t="shared" si="4"/>
        <v>0</v>
      </c>
      <c r="AD6" s="14"/>
    </row>
    <row r="7" spans="1:30" hidden="1" x14ac:dyDescent="0.45">
      <c r="A7" s="154" t="s">
        <v>97</v>
      </c>
      <c r="B7" s="155" t="s">
        <v>98</v>
      </c>
      <c r="C7" s="156" t="s">
        <v>119</v>
      </c>
      <c r="D7" s="157"/>
      <c r="E7" s="158">
        <v>5</v>
      </c>
      <c r="F7" s="159">
        <v>6</v>
      </c>
      <c r="G7" s="159"/>
      <c r="H7" s="159"/>
      <c r="I7" s="159"/>
      <c r="J7" s="160"/>
      <c r="K7" s="161"/>
      <c r="L7" s="162">
        <v>80</v>
      </c>
      <c r="M7" s="163" t="s">
        <v>10</v>
      </c>
      <c r="N7" s="164">
        <v>1</v>
      </c>
      <c r="O7" s="165">
        <v>39</v>
      </c>
      <c r="P7" s="10"/>
      <c r="Q7" s="61">
        <f t="shared" si="2"/>
        <v>0</v>
      </c>
      <c r="R7" s="76">
        <f t="shared" si="3"/>
        <v>0</v>
      </c>
      <c r="AB7" s="4">
        <f t="shared" si="1"/>
        <v>0</v>
      </c>
      <c r="AC7" s="180">
        <f t="shared" si="4"/>
        <v>0</v>
      </c>
      <c r="AD7" s="14"/>
    </row>
    <row r="8" spans="1:30" hidden="1" x14ac:dyDescent="0.45">
      <c r="A8" s="154" t="s">
        <v>97</v>
      </c>
      <c r="B8" s="155" t="s">
        <v>98</v>
      </c>
      <c r="C8" s="156" t="s">
        <v>120</v>
      </c>
      <c r="D8" s="157"/>
      <c r="E8" s="158">
        <v>5</v>
      </c>
      <c r="F8" s="159">
        <v>6</v>
      </c>
      <c r="G8" s="159"/>
      <c r="H8" s="159"/>
      <c r="I8" s="159"/>
      <c r="J8" s="160"/>
      <c r="K8" s="161"/>
      <c r="L8" s="162">
        <v>80</v>
      </c>
      <c r="M8" s="163" t="s">
        <v>10</v>
      </c>
      <c r="N8" s="164">
        <v>1</v>
      </c>
      <c r="O8" s="165">
        <v>39</v>
      </c>
      <c r="P8" s="10"/>
      <c r="Q8" s="61">
        <f t="shared" si="2"/>
        <v>0</v>
      </c>
      <c r="R8" s="76">
        <f t="shared" si="3"/>
        <v>0</v>
      </c>
      <c r="AB8" s="4">
        <f t="shared" si="1"/>
        <v>0</v>
      </c>
      <c r="AC8" s="180">
        <f t="shared" si="4"/>
        <v>0</v>
      </c>
      <c r="AD8" s="14"/>
    </row>
    <row r="9" spans="1:30" hidden="1" x14ac:dyDescent="0.45">
      <c r="A9" s="154" t="s">
        <v>97</v>
      </c>
      <c r="B9" s="155" t="s">
        <v>98</v>
      </c>
      <c r="C9" s="156" t="s">
        <v>121</v>
      </c>
      <c r="D9" s="157"/>
      <c r="E9" s="158"/>
      <c r="F9" s="159">
        <v>6</v>
      </c>
      <c r="G9" s="159">
        <v>7</v>
      </c>
      <c r="H9" s="159"/>
      <c r="I9" s="159"/>
      <c r="J9" s="160"/>
      <c r="K9" s="161"/>
      <c r="L9" s="162">
        <v>80</v>
      </c>
      <c r="M9" s="163" t="s">
        <v>10</v>
      </c>
      <c r="N9" s="164">
        <v>1</v>
      </c>
      <c r="O9" s="165">
        <v>39</v>
      </c>
      <c r="P9" s="10"/>
      <c r="Q9" s="61">
        <f t="shared" si="2"/>
        <v>0</v>
      </c>
      <c r="R9" s="76">
        <f t="shared" si="3"/>
        <v>0</v>
      </c>
      <c r="AB9" s="4">
        <f t="shared" ref="AB9:AB83" si="5">SUM(S9:AA9)</f>
        <v>0</v>
      </c>
      <c r="AC9" s="180">
        <f t="shared" ref="AC9:AC40" si="6">Q9-AB9</f>
        <v>0</v>
      </c>
      <c r="AD9" s="14"/>
    </row>
    <row r="10" spans="1:30" hidden="1" x14ac:dyDescent="0.45">
      <c r="A10" s="164" t="s">
        <v>97</v>
      </c>
      <c r="B10" s="155" t="s">
        <v>98</v>
      </c>
      <c r="C10" s="156" t="s">
        <v>122</v>
      </c>
      <c r="D10" s="157"/>
      <c r="E10" s="158">
        <v>5</v>
      </c>
      <c r="F10" s="159">
        <v>6</v>
      </c>
      <c r="G10" s="159"/>
      <c r="H10" s="159"/>
      <c r="I10" s="159"/>
      <c r="J10" s="160"/>
      <c r="K10" s="161"/>
      <c r="L10" s="162">
        <v>80</v>
      </c>
      <c r="M10" s="163" t="s">
        <v>10</v>
      </c>
      <c r="N10" s="164">
        <v>1</v>
      </c>
      <c r="O10" s="165">
        <v>39</v>
      </c>
      <c r="P10" s="10"/>
      <c r="Q10" s="61">
        <f t="shared" si="2"/>
        <v>0</v>
      </c>
      <c r="R10" s="76">
        <f t="shared" si="3"/>
        <v>0</v>
      </c>
      <c r="AB10" s="4">
        <f t="shared" si="5"/>
        <v>0</v>
      </c>
      <c r="AC10" s="180">
        <f t="shared" si="6"/>
        <v>0</v>
      </c>
      <c r="AD10" s="14"/>
    </row>
    <row r="11" spans="1:30" hidden="1" x14ac:dyDescent="0.45">
      <c r="A11" s="80" t="s">
        <v>97</v>
      </c>
      <c r="B11" s="81" t="s">
        <v>98</v>
      </c>
      <c r="C11" s="94" t="s">
        <v>99</v>
      </c>
      <c r="D11" s="90"/>
      <c r="E11" s="91"/>
      <c r="F11" s="91"/>
      <c r="G11" s="91"/>
      <c r="H11" s="91"/>
      <c r="I11" s="91"/>
      <c r="J11" s="92"/>
      <c r="K11" s="90"/>
      <c r="L11" s="82">
        <v>80</v>
      </c>
      <c r="M11" s="83" t="s">
        <v>61</v>
      </c>
      <c r="N11" s="84">
        <v>2</v>
      </c>
      <c r="O11" s="85">
        <v>59</v>
      </c>
      <c r="Q11" s="61">
        <f t="shared" si="2"/>
        <v>0</v>
      </c>
      <c r="R11" s="76">
        <f t="shared" si="3"/>
        <v>0</v>
      </c>
      <c r="AB11" s="4">
        <f t="shared" si="5"/>
        <v>0</v>
      </c>
      <c r="AC11" s="88">
        <f t="shared" si="6"/>
        <v>0</v>
      </c>
    </row>
    <row r="12" spans="1:30" hidden="1" x14ac:dyDescent="0.45">
      <c r="A12" s="2" t="s">
        <v>97</v>
      </c>
      <c r="B12" s="7" t="s">
        <v>98</v>
      </c>
      <c r="C12" s="95" t="s">
        <v>123</v>
      </c>
      <c r="D12" s="35"/>
      <c r="E12" s="3"/>
      <c r="F12" s="3"/>
      <c r="G12" s="3"/>
      <c r="H12" s="3"/>
      <c r="I12" s="3"/>
      <c r="J12" s="36"/>
      <c r="K12" s="35"/>
      <c r="L12" s="9">
        <v>90</v>
      </c>
      <c r="M12" s="8" t="s">
        <v>10</v>
      </c>
      <c r="N12" s="2">
        <v>1</v>
      </c>
      <c r="O12" s="13">
        <v>39</v>
      </c>
      <c r="Q12" s="61">
        <f t="shared" si="2"/>
        <v>0</v>
      </c>
      <c r="R12" s="76">
        <f t="shared" si="3"/>
        <v>0</v>
      </c>
      <c r="AB12" s="4">
        <f t="shared" si="5"/>
        <v>0</v>
      </c>
      <c r="AC12" s="88">
        <f t="shared" si="6"/>
        <v>0</v>
      </c>
    </row>
    <row r="13" spans="1:30" hidden="1" x14ac:dyDescent="0.45">
      <c r="A13" s="2" t="s">
        <v>97</v>
      </c>
      <c r="B13" s="7" t="s">
        <v>98</v>
      </c>
      <c r="C13" s="95" t="s">
        <v>124</v>
      </c>
      <c r="D13" s="35"/>
      <c r="E13" s="3"/>
      <c r="F13" s="3"/>
      <c r="G13" s="3"/>
      <c r="H13" s="3"/>
      <c r="I13" s="3"/>
      <c r="J13" s="36"/>
      <c r="K13" s="35"/>
      <c r="L13" s="9">
        <v>80</v>
      </c>
      <c r="M13" s="8" t="s">
        <v>10</v>
      </c>
      <c r="N13" s="2">
        <v>1</v>
      </c>
      <c r="O13" s="13">
        <v>39</v>
      </c>
      <c r="Q13" s="61">
        <f t="shared" si="2"/>
        <v>0</v>
      </c>
      <c r="R13" s="76">
        <f t="shared" si="3"/>
        <v>0</v>
      </c>
      <c r="AB13" s="4">
        <f t="shared" si="5"/>
        <v>0</v>
      </c>
      <c r="AC13" s="88">
        <f t="shared" si="6"/>
        <v>0</v>
      </c>
    </row>
    <row r="14" spans="1:30" hidden="1" x14ac:dyDescent="0.45">
      <c r="A14" s="164" t="s">
        <v>97</v>
      </c>
      <c r="B14" s="155" t="s">
        <v>98</v>
      </c>
      <c r="C14" s="156" t="s">
        <v>125</v>
      </c>
      <c r="D14" s="157"/>
      <c r="E14" s="158"/>
      <c r="F14" s="159">
        <v>6</v>
      </c>
      <c r="G14" s="159">
        <v>7</v>
      </c>
      <c r="H14" s="159"/>
      <c r="I14" s="159"/>
      <c r="J14" s="160"/>
      <c r="K14" s="161"/>
      <c r="L14" s="162">
        <v>80</v>
      </c>
      <c r="M14" s="163" t="s">
        <v>10</v>
      </c>
      <c r="N14" s="164">
        <v>1</v>
      </c>
      <c r="O14" s="165">
        <v>39</v>
      </c>
      <c r="P14" s="10"/>
      <c r="Q14" s="61">
        <f t="shared" si="2"/>
        <v>0</v>
      </c>
      <c r="R14" s="76">
        <f t="shared" si="3"/>
        <v>0</v>
      </c>
      <c r="AB14" s="4">
        <f t="shared" si="5"/>
        <v>0</v>
      </c>
      <c r="AC14" s="180">
        <f t="shared" si="6"/>
        <v>0</v>
      </c>
      <c r="AD14" s="14"/>
    </row>
    <row r="15" spans="1:30" hidden="1" x14ac:dyDescent="0.45">
      <c r="A15" s="30" t="s">
        <v>97</v>
      </c>
      <c r="B15" s="7" t="s">
        <v>98</v>
      </c>
      <c r="C15" s="95" t="s">
        <v>126</v>
      </c>
      <c r="D15" s="35"/>
      <c r="E15" s="3"/>
      <c r="F15" s="3"/>
      <c r="G15" s="3"/>
      <c r="H15" s="3"/>
      <c r="I15" s="3"/>
      <c r="J15" s="36"/>
      <c r="K15" s="35"/>
      <c r="L15" s="9">
        <v>80</v>
      </c>
      <c r="M15" s="8" t="s">
        <v>10</v>
      </c>
      <c r="N15" s="2">
        <v>1</v>
      </c>
      <c r="O15" s="13">
        <v>39</v>
      </c>
      <c r="Q15" s="61">
        <f t="shared" si="2"/>
        <v>0</v>
      </c>
      <c r="R15" s="76">
        <f t="shared" si="3"/>
        <v>0</v>
      </c>
      <c r="AB15" s="4">
        <f t="shared" si="5"/>
        <v>0</v>
      </c>
      <c r="AC15" s="88">
        <f t="shared" si="6"/>
        <v>0</v>
      </c>
    </row>
    <row r="16" spans="1:30" hidden="1" x14ac:dyDescent="0.45">
      <c r="A16" s="84" t="s">
        <v>97</v>
      </c>
      <c r="B16" s="81" t="s">
        <v>98</v>
      </c>
      <c r="C16" s="94" t="s">
        <v>102</v>
      </c>
      <c r="D16" s="90"/>
      <c r="E16" s="91"/>
      <c r="F16" s="91"/>
      <c r="G16" s="91"/>
      <c r="H16" s="91"/>
      <c r="I16" s="91"/>
      <c r="J16" s="92"/>
      <c r="K16" s="90"/>
      <c r="L16" s="82">
        <v>75</v>
      </c>
      <c r="M16" s="83" t="s">
        <v>61</v>
      </c>
      <c r="N16" s="84">
        <v>1</v>
      </c>
      <c r="O16" s="85">
        <v>39</v>
      </c>
      <c r="Q16" s="61">
        <f t="shared" si="2"/>
        <v>0</v>
      </c>
      <c r="R16" s="76">
        <f t="shared" si="3"/>
        <v>0</v>
      </c>
      <c r="AB16" s="4">
        <f t="shared" si="5"/>
        <v>0</v>
      </c>
      <c r="AC16" s="88">
        <f t="shared" si="6"/>
        <v>0</v>
      </c>
    </row>
    <row r="17" spans="1:30" hidden="1" x14ac:dyDescent="0.45">
      <c r="A17" s="2" t="s">
        <v>97</v>
      </c>
      <c r="B17" s="7" t="s">
        <v>98</v>
      </c>
      <c r="C17" s="95" t="s">
        <v>102</v>
      </c>
      <c r="D17" s="35"/>
      <c r="E17" s="3"/>
      <c r="F17" s="3"/>
      <c r="G17" s="3"/>
      <c r="H17" s="3"/>
      <c r="I17" s="3"/>
      <c r="J17" s="36"/>
      <c r="K17" s="35"/>
      <c r="L17" s="9">
        <v>75</v>
      </c>
      <c r="M17" s="8" t="s">
        <v>10</v>
      </c>
      <c r="N17" s="2">
        <v>1</v>
      </c>
      <c r="O17" s="13">
        <v>39</v>
      </c>
      <c r="Q17" s="61">
        <f t="shared" si="2"/>
        <v>0</v>
      </c>
      <c r="R17" s="76">
        <f t="shared" si="3"/>
        <v>0</v>
      </c>
      <c r="AB17" s="4">
        <f t="shared" si="5"/>
        <v>0</v>
      </c>
      <c r="AC17" s="88">
        <f t="shared" si="6"/>
        <v>0</v>
      </c>
    </row>
    <row r="18" spans="1:30" hidden="1" x14ac:dyDescent="0.45">
      <c r="A18" s="154" t="s">
        <v>97</v>
      </c>
      <c r="B18" s="155" t="s">
        <v>98</v>
      </c>
      <c r="C18" s="156" t="s">
        <v>127</v>
      </c>
      <c r="D18" s="157"/>
      <c r="E18" s="158"/>
      <c r="F18" s="159">
        <v>6</v>
      </c>
      <c r="G18" s="159">
        <v>7</v>
      </c>
      <c r="H18" s="159"/>
      <c r="I18" s="159"/>
      <c r="J18" s="160"/>
      <c r="K18" s="161"/>
      <c r="L18" s="162">
        <v>80</v>
      </c>
      <c r="M18" s="163" t="s">
        <v>10</v>
      </c>
      <c r="N18" s="164">
        <v>1</v>
      </c>
      <c r="O18" s="165">
        <v>39</v>
      </c>
      <c r="P18" s="10"/>
      <c r="Q18" s="61">
        <f t="shared" si="2"/>
        <v>0</v>
      </c>
      <c r="R18" s="76">
        <f t="shared" si="3"/>
        <v>0</v>
      </c>
      <c r="AB18" s="4">
        <f t="shared" si="5"/>
        <v>0</v>
      </c>
      <c r="AC18" s="180">
        <f t="shared" si="6"/>
        <v>0</v>
      </c>
      <c r="AD18" s="14"/>
    </row>
    <row r="19" spans="1:30" hidden="1" x14ac:dyDescent="0.45">
      <c r="A19" s="84" t="s">
        <v>97</v>
      </c>
      <c r="B19" s="81" t="s">
        <v>98</v>
      </c>
      <c r="C19" s="94" t="s">
        <v>100</v>
      </c>
      <c r="D19" s="90"/>
      <c r="E19" s="91"/>
      <c r="F19" s="91"/>
      <c r="G19" s="91"/>
      <c r="H19" s="91"/>
      <c r="I19" s="91"/>
      <c r="J19" s="92"/>
      <c r="K19" s="90"/>
      <c r="L19" s="82">
        <v>70</v>
      </c>
      <c r="M19" s="83" t="s">
        <v>61</v>
      </c>
      <c r="N19" s="84">
        <v>2</v>
      </c>
      <c r="O19" s="85">
        <v>59</v>
      </c>
      <c r="Q19" s="61">
        <f t="shared" si="2"/>
        <v>0</v>
      </c>
      <c r="R19" s="76">
        <f t="shared" si="3"/>
        <v>0</v>
      </c>
      <c r="AB19" s="4">
        <f t="shared" si="5"/>
        <v>0</v>
      </c>
      <c r="AC19" s="88">
        <f t="shared" si="6"/>
        <v>0</v>
      </c>
    </row>
    <row r="20" spans="1:30" hidden="1" x14ac:dyDescent="0.45">
      <c r="A20" s="2" t="s">
        <v>97</v>
      </c>
      <c r="B20" s="7" t="s">
        <v>130</v>
      </c>
      <c r="C20" s="95" t="s">
        <v>128</v>
      </c>
      <c r="D20" s="35"/>
      <c r="E20" s="3"/>
      <c r="F20" s="3"/>
      <c r="G20" s="3"/>
      <c r="H20" s="3"/>
      <c r="I20" s="3"/>
      <c r="J20" s="36"/>
      <c r="K20" s="35"/>
      <c r="L20" s="9" t="s">
        <v>129</v>
      </c>
      <c r="M20" s="8" t="s">
        <v>10</v>
      </c>
      <c r="N20" s="2">
        <v>5</v>
      </c>
      <c r="O20" s="13">
        <v>24</v>
      </c>
      <c r="Q20" s="61">
        <f t="shared" si="2"/>
        <v>0</v>
      </c>
      <c r="R20" s="76">
        <f t="shared" si="3"/>
        <v>0</v>
      </c>
      <c r="AB20" s="4">
        <f t="shared" si="5"/>
        <v>0</v>
      </c>
      <c r="AC20" s="88">
        <f t="shared" si="6"/>
        <v>0</v>
      </c>
    </row>
    <row r="21" spans="1:30" hidden="1" x14ac:dyDescent="0.45">
      <c r="A21" s="2" t="s">
        <v>97</v>
      </c>
      <c r="B21" s="7" t="s">
        <v>130</v>
      </c>
      <c r="C21" s="95" t="s">
        <v>131</v>
      </c>
      <c r="D21" s="35"/>
      <c r="E21" s="3"/>
      <c r="F21" s="3"/>
      <c r="G21" s="3"/>
      <c r="H21" s="3"/>
      <c r="I21" s="3"/>
      <c r="J21" s="36"/>
      <c r="K21" s="35"/>
      <c r="L21" s="9" t="s">
        <v>132</v>
      </c>
      <c r="M21" s="8" t="s">
        <v>10</v>
      </c>
      <c r="N21" s="2">
        <v>5</v>
      </c>
      <c r="O21" s="13">
        <v>24</v>
      </c>
      <c r="Q21" s="61">
        <f t="shared" si="2"/>
        <v>0</v>
      </c>
      <c r="R21" s="76">
        <f t="shared" si="3"/>
        <v>0</v>
      </c>
      <c r="AB21" s="4">
        <f t="shared" si="5"/>
        <v>0</v>
      </c>
      <c r="AC21" s="88">
        <f t="shared" si="6"/>
        <v>0</v>
      </c>
    </row>
    <row r="22" spans="1:30" hidden="1" x14ac:dyDescent="0.45">
      <c r="A22" s="2" t="s">
        <v>97</v>
      </c>
      <c r="B22" s="7" t="s">
        <v>130</v>
      </c>
      <c r="C22" s="95" t="s">
        <v>133</v>
      </c>
      <c r="D22" s="35"/>
      <c r="E22" s="3"/>
      <c r="F22" s="3"/>
      <c r="G22" s="3"/>
      <c r="H22" s="3"/>
      <c r="I22" s="3"/>
      <c r="J22" s="36"/>
      <c r="K22" s="35"/>
      <c r="L22" s="9" t="s">
        <v>129</v>
      </c>
      <c r="M22" s="8" t="s">
        <v>10</v>
      </c>
      <c r="N22" s="2">
        <v>5</v>
      </c>
      <c r="O22" s="13">
        <v>24</v>
      </c>
      <c r="Q22" s="61">
        <f t="shared" si="2"/>
        <v>0</v>
      </c>
      <c r="R22" s="76">
        <f t="shared" si="3"/>
        <v>0</v>
      </c>
      <c r="AB22" s="4">
        <f t="shared" si="5"/>
        <v>0</v>
      </c>
      <c r="AC22" s="88">
        <f t="shared" si="6"/>
        <v>0</v>
      </c>
    </row>
    <row r="23" spans="1:30" hidden="1" x14ac:dyDescent="0.45">
      <c r="A23" s="2" t="s">
        <v>97</v>
      </c>
      <c r="B23" s="7" t="s">
        <v>130</v>
      </c>
      <c r="C23" s="95" t="s">
        <v>134</v>
      </c>
      <c r="D23" s="35"/>
      <c r="E23" s="3"/>
      <c r="F23" s="3"/>
      <c r="G23" s="3"/>
      <c r="H23" s="3"/>
      <c r="I23" s="3"/>
      <c r="J23" s="36"/>
      <c r="K23" s="35"/>
      <c r="L23" s="9" t="s">
        <v>129</v>
      </c>
      <c r="M23" s="8" t="s">
        <v>10</v>
      </c>
      <c r="N23" s="2">
        <v>5</v>
      </c>
      <c r="O23" s="13">
        <v>24</v>
      </c>
      <c r="Q23" s="61">
        <f t="shared" si="2"/>
        <v>0</v>
      </c>
      <c r="R23" s="76">
        <f t="shared" si="3"/>
        <v>0</v>
      </c>
      <c r="AB23" s="4">
        <f t="shared" si="5"/>
        <v>0</v>
      </c>
      <c r="AC23" s="88">
        <f t="shared" si="6"/>
        <v>0</v>
      </c>
    </row>
    <row r="24" spans="1:30" hidden="1" x14ac:dyDescent="0.45">
      <c r="A24" s="2" t="s">
        <v>97</v>
      </c>
      <c r="B24" s="7" t="s">
        <v>130</v>
      </c>
      <c r="C24" s="95" t="s">
        <v>135</v>
      </c>
      <c r="D24" s="35"/>
      <c r="E24" s="3"/>
      <c r="F24" s="3"/>
      <c r="G24" s="3"/>
      <c r="H24" s="3"/>
      <c r="I24" s="3"/>
      <c r="J24" s="36"/>
      <c r="K24" s="35"/>
      <c r="L24" s="9" t="s">
        <v>129</v>
      </c>
      <c r="M24" s="8" t="s">
        <v>10</v>
      </c>
      <c r="N24" s="2">
        <v>5</v>
      </c>
      <c r="O24" s="13">
        <v>24</v>
      </c>
      <c r="Q24" s="61">
        <f t="shared" si="2"/>
        <v>0</v>
      </c>
      <c r="R24" s="76">
        <f t="shared" si="3"/>
        <v>0</v>
      </c>
      <c r="AB24" s="4">
        <f t="shared" si="5"/>
        <v>0</v>
      </c>
      <c r="AC24" s="88">
        <f t="shared" si="6"/>
        <v>0</v>
      </c>
    </row>
    <row r="25" spans="1:30" hidden="1" x14ac:dyDescent="0.45">
      <c r="A25" s="2" t="s">
        <v>97</v>
      </c>
      <c r="B25" s="7" t="s">
        <v>130</v>
      </c>
      <c r="C25" s="95" t="s">
        <v>136</v>
      </c>
      <c r="D25" s="35"/>
      <c r="E25" s="3"/>
      <c r="F25" s="3"/>
      <c r="G25" s="3"/>
      <c r="H25" s="3"/>
      <c r="I25" s="3"/>
      <c r="J25" s="36"/>
      <c r="K25" s="35"/>
      <c r="L25" s="9">
        <v>50</v>
      </c>
      <c r="M25" s="8" t="s">
        <v>10</v>
      </c>
      <c r="N25" s="2">
        <v>10</v>
      </c>
      <c r="O25" s="13">
        <v>35</v>
      </c>
      <c r="Q25" s="61">
        <f t="shared" si="2"/>
        <v>0</v>
      </c>
      <c r="R25" s="76">
        <f t="shared" si="3"/>
        <v>0</v>
      </c>
      <c r="AB25" s="4">
        <f t="shared" si="5"/>
        <v>0</v>
      </c>
      <c r="AC25" s="88">
        <f t="shared" si="6"/>
        <v>0</v>
      </c>
    </row>
    <row r="26" spans="1:30" hidden="1" x14ac:dyDescent="0.45">
      <c r="A26" s="2" t="s">
        <v>97</v>
      </c>
      <c r="B26" s="7" t="s">
        <v>138</v>
      </c>
      <c r="C26" s="95" t="s">
        <v>137</v>
      </c>
      <c r="D26" s="35"/>
      <c r="E26" s="3"/>
      <c r="F26" s="3"/>
      <c r="G26" s="3"/>
      <c r="H26" s="3"/>
      <c r="I26" s="3"/>
      <c r="J26" s="36"/>
      <c r="K26" s="35"/>
      <c r="L26" s="9" t="s">
        <v>139</v>
      </c>
      <c r="M26" s="8" t="s">
        <v>10</v>
      </c>
      <c r="N26" s="2">
        <v>1</v>
      </c>
      <c r="O26" s="13">
        <v>49</v>
      </c>
      <c r="Q26" s="61">
        <f t="shared" si="2"/>
        <v>0</v>
      </c>
      <c r="R26" s="76">
        <f t="shared" si="3"/>
        <v>0</v>
      </c>
      <c r="AB26" s="4">
        <f t="shared" si="5"/>
        <v>0</v>
      </c>
      <c r="AC26" s="88">
        <f t="shared" si="6"/>
        <v>0</v>
      </c>
    </row>
    <row r="27" spans="1:30" hidden="1" x14ac:dyDescent="0.45">
      <c r="A27" s="187" t="s">
        <v>97</v>
      </c>
      <c r="B27" s="188" t="s">
        <v>109</v>
      </c>
      <c r="C27" s="189" t="s">
        <v>110</v>
      </c>
      <c r="D27" s="190"/>
      <c r="E27" s="191">
        <v>5</v>
      </c>
      <c r="F27" s="192">
        <v>6</v>
      </c>
      <c r="G27" s="192"/>
      <c r="H27" s="192"/>
      <c r="I27" s="192"/>
      <c r="J27" s="193"/>
      <c r="K27" s="194"/>
      <c r="L27" s="195">
        <v>80</v>
      </c>
      <c r="M27" s="196" t="s">
        <v>61</v>
      </c>
      <c r="N27" s="197">
        <v>5</v>
      </c>
      <c r="O27" s="198">
        <v>159</v>
      </c>
      <c r="P27" s="10"/>
      <c r="Q27" s="62">
        <f t="shared" si="2"/>
        <v>0</v>
      </c>
      <c r="R27" s="76">
        <f t="shared" si="3"/>
        <v>0</v>
      </c>
      <c r="Y27" s="1">
        <v>5</v>
      </c>
      <c r="AB27" s="4">
        <f t="shared" si="5"/>
        <v>5</v>
      </c>
      <c r="AC27" s="180">
        <f t="shared" si="6"/>
        <v>-5</v>
      </c>
      <c r="AD27" s="14"/>
    </row>
    <row r="28" spans="1:30" hidden="1" x14ac:dyDescent="0.45">
      <c r="A28" s="2" t="s">
        <v>97</v>
      </c>
      <c r="B28" s="7" t="s">
        <v>140</v>
      </c>
      <c r="C28" s="95" t="s">
        <v>141</v>
      </c>
      <c r="D28" s="35"/>
      <c r="E28" s="3"/>
      <c r="F28" s="3"/>
      <c r="G28" s="3"/>
      <c r="H28" s="3"/>
      <c r="I28" s="3"/>
      <c r="J28" s="36"/>
      <c r="K28" s="35"/>
      <c r="L28" s="9">
        <v>30</v>
      </c>
      <c r="M28" s="8" t="s">
        <v>10</v>
      </c>
      <c r="N28" s="2">
        <v>1</v>
      </c>
      <c r="O28" s="13">
        <v>25</v>
      </c>
      <c r="Q28" s="61">
        <f t="shared" si="2"/>
        <v>0</v>
      </c>
      <c r="R28" s="76">
        <f t="shared" si="3"/>
        <v>0</v>
      </c>
      <c r="AB28" s="4">
        <f t="shared" si="5"/>
        <v>0</v>
      </c>
      <c r="AC28" s="88">
        <f t="shared" si="6"/>
        <v>0</v>
      </c>
    </row>
    <row r="29" spans="1:30" hidden="1" x14ac:dyDescent="0.45">
      <c r="A29" s="84" t="s">
        <v>97</v>
      </c>
      <c r="B29" s="81" t="s">
        <v>140</v>
      </c>
      <c r="C29" s="94" t="s">
        <v>103</v>
      </c>
      <c r="D29" s="90"/>
      <c r="E29" s="91"/>
      <c r="F29" s="91"/>
      <c r="G29" s="91"/>
      <c r="H29" s="91"/>
      <c r="I29" s="91"/>
      <c r="J29" s="92"/>
      <c r="K29" s="90"/>
      <c r="L29" s="82">
        <v>25</v>
      </c>
      <c r="M29" s="83" t="s">
        <v>61</v>
      </c>
      <c r="N29" s="84">
        <v>2</v>
      </c>
      <c r="O29" s="85">
        <v>49</v>
      </c>
      <c r="Q29" s="61">
        <f t="shared" si="2"/>
        <v>0</v>
      </c>
      <c r="R29" s="76">
        <f t="shared" si="3"/>
        <v>0</v>
      </c>
      <c r="AB29" s="4">
        <f t="shared" si="5"/>
        <v>0</v>
      </c>
      <c r="AC29" s="88">
        <f t="shared" si="6"/>
        <v>0</v>
      </c>
    </row>
    <row r="30" spans="1:30" hidden="1" x14ac:dyDescent="0.45">
      <c r="A30" s="2" t="s">
        <v>97</v>
      </c>
      <c r="B30" s="7" t="s">
        <v>104</v>
      </c>
      <c r="C30" s="95" t="s">
        <v>142</v>
      </c>
      <c r="D30" s="35"/>
      <c r="E30" s="3"/>
      <c r="F30" s="3"/>
      <c r="G30" s="3"/>
      <c r="H30" s="3"/>
      <c r="I30" s="3"/>
      <c r="J30" s="36"/>
      <c r="K30" s="35"/>
      <c r="L30" s="9">
        <v>70</v>
      </c>
      <c r="M30" s="8" t="s">
        <v>10</v>
      </c>
      <c r="N30" s="2">
        <v>1</v>
      </c>
      <c r="O30" s="13">
        <v>39</v>
      </c>
      <c r="Q30" s="61">
        <f t="shared" si="2"/>
        <v>0</v>
      </c>
      <c r="R30" s="76">
        <f t="shared" si="3"/>
        <v>0</v>
      </c>
      <c r="AB30" s="4">
        <f t="shared" si="5"/>
        <v>0</v>
      </c>
      <c r="AC30" s="88">
        <f t="shared" si="6"/>
        <v>0</v>
      </c>
    </row>
    <row r="31" spans="1:30" hidden="1" x14ac:dyDescent="0.45">
      <c r="A31" s="154" t="s">
        <v>97</v>
      </c>
      <c r="B31" s="155" t="s">
        <v>104</v>
      </c>
      <c r="C31" s="156" t="s">
        <v>143</v>
      </c>
      <c r="D31" s="157">
        <v>4</v>
      </c>
      <c r="E31" s="158">
        <v>5</v>
      </c>
      <c r="F31" s="159">
        <v>6</v>
      </c>
      <c r="G31" s="159">
        <v>7</v>
      </c>
      <c r="H31" s="159">
        <v>8</v>
      </c>
      <c r="I31" s="159"/>
      <c r="J31" s="160"/>
      <c r="K31" s="161"/>
      <c r="L31" s="162">
        <v>70</v>
      </c>
      <c r="M31" s="163" t="s">
        <v>10</v>
      </c>
      <c r="N31" s="164">
        <v>1</v>
      </c>
      <c r="O31" s="165">
        <v>29</v>
      </c>
      <c r="P31" s="10"/>
      <c r="Q31" s="61">
        <f t="shared" si="2"/>
        <v>0</v>
      </c>
      <c r="R31" s="76">
        <f t="shared" si="3"/>
        <v>0</v>
      </c>
      <c r="AB31" s="4">
        <f t="shared" si="5"/>
        <v>0</v>
      </c>
      <c r="AC31" s="180">
        <f t="shared" si="6"/>
        <v>0</v>
      </c>
      <c r="AD31" s="14"/>
    </row>
    <row r="32" spans="1:30" hidden="1" x14ac:dyDescent="0.45">
      <c r="A32" s="2" t="s">
        <v>97</v>
      </c>
      <c r="B32" s="7" t="s">
        <v>104</v>
      </c>
      <c r="C32" s="95" t="s">
        <v>107</v>
      </c>
      <c r="D32" s="35"/>
      <c r="E32" s="3"/>
      <c r="F32" s="3"/>
      <c r="G32" s="3"/>
      <c r="H32" s="3"/>
      <c r="I32" s="3"/>
      <c r="J32" s="36"/>
      <c r="K32" s="35"/>
      <c r="L32" s="9">
        <v>90</v>
      </c>
      <c r="M32" s="8" t="s">
        <v>10</v>
      </c>
      <c r="N32" s="2">
        <v>1</v>
      </c>
      <c r="O32" s="13">
        <v>25</v>
      </c>
      <c r="Q32" s="61">
        <f t="shared" si="2"/>
        <v>0</v>
      </c>
      <c r="R32" s="76">
        <f t="shared" si="3"/>
        <v>0</v>
      </c>
      <c r="AB32" s="4">
        <f t="shared" si="5"/>
        <v>0</v>
      </c>
      <c r="AC32" s="88">
        <f t="shared" si="6"/>
        <v>0</v>
      </c>
    </row>
    <row r="33" spans="1:30" hidden="1" x14ac:dyDescent="0.45">
      <c r="A33" s="187" t="s">
        <v>97</v>
      </c>
      <c r="B33" s="188" t="s">
        <v>104</v>
      </c>
      <c r="C33" s="189" t="s">
        <v>107</v>
      </c>
      <c r="D33" s="190"/>
      <c r="E33" s="191"/>
      <c r="F33" s="192">
        <v>6</v>
      </c>
      <c r="G33" s="192">
        <v>7</v>
      </c>
      <c r="H33" s="192"/>
      <c r="I33" s="192"/>
      <c r="J33" s="193"/>
      <c r="K33" s="194"/>
      <c r="L33" s="195">
        <v>70</v>
      </c>
      <c r="M33" s="196" t="s">
        <v>61</v>
      </c>
      <c r="N33" s="197">
        <v>2</v>
      </c>
      <c r="O33" s="198">
        <v>49</v>
      </c>
      <c r="P33" s="10"/>
      <c r="Q33" s="61">
        <f t="shared" si="2"/>
        <v>0</v>
      </c>
      <c r="R33" s="76">
        <f t="shared" si="3"/>
        <v>0</v>
      </c>
      <c r="Y33" s="1">
        <v>2</v>
      </c>
      <c r="AB33" s="4">
        <f t="shared" si="5"/>
        <v>2</v>
      </c>
      <c r="AC33" s="180">
        <f t="shared" si="6"/>
        <v>-2</v>
      </c>
      <c r="AD33" s="14"/>
    </row>
    <row r="34" spans="1:30" hidden="1" x14ac:dyDescent="0.45">
      <c r="A34" s="154" t="s">
        <v>97</v>
      </c>
      <c r="B34" s="155" t="s">
        <v>104</v>
      </c>
      <c r="C34" s="156" t="s">
        <v>144</v>
      </c>
      <c r="D34" s="157"/>
      <c r="E34" s="158"/>
      <c r="F34" s="159">
        <v>6</v>
      </c>
      <c r="G34" s="159">
        <v>7</v>
      </c>
      <c r="H34" s="159"/>
      <c r="I34" s="159"/>
      <c r="J34" s="160"/>
      <c r="K34" s="161"/>
      <c r="L34" s="162">
        <v>50</v>
      </c>
      <c r="M34" s="163" t="s">
        <v>10</v>
      </c>
      <c r="N34" s="164">
        <v>1</v>
      </c>
      <c r="O34" s="165">
        <v>39</v>
      </c>
      <c r="P34" s="10"/>
      <c r="Q34" s="61">
        <f t="shared" si="2"/>
        <v>0</v>
      </c>
      <c r="R34" s="76">
        <f t="shared" si="3"/>
        <v>0</v>
      </c>
      <c r="AB34" s="4">
        <f t="shared" si="5"/>
        <v>0</v>
      </c>
      <c r="AC34" s="180">
        <f t="shared" si="6"/>
        <v>0</v>
      </c>
      <c r="AD34" s="14"/>
    </row>
    <row r="35" spans="1:30" hidden="1" x14ac:dyDescent="0.45">
      <c r="A35" s="84" t="s">
        <v>97</v>
      </c>
      <c r="B35" s="81" t="s">
        <v>104</v>
      </c>
      <c r="C35" s="94" t="s">
        <v>105</v>
      </c>
      <c r="D35" s="90"/>
      <c r="E35" s="91"/>
      <c r="F35" s="91"/>
      <c r="G35" s="91"/>
      <c r="H35" s="91"/>
      <c r="I35" s="91"/>
      <c r="J35" s="92"/>
      <c r="K35" s="90"/>
      <c r="L35" s="82">
        <v>70</v>
      </c>
      <c r="M35" s="83" t="s">
        <v>61</v>
      </c>
      <c r="N35" s="84">
        <v>1</v>
      </c>
      <c r="O35" s="85">
        <v>39</v>
      </c>
      <c r="Q35" s="61">
        <f t="shared" ref="Q35:Q78" si="7">N35*P35</f>
        <v>0</v>
      </c>
      <c r="R35" s="76">
        <f t="shared" ref="R35:R78" si="8">O35*P35</f>
        <v>0</v>
      </c>
      <c r="AB35" s="4">
        <f t="shared" si="5"/>
        <v>0</v>
      </c>
      <c r="AC35" s="88">
        <f t="shared" si="6"/>
        <v>0</v>
      </c>
    </row>
    <row r="36" spans="1:30" hidden="1" x14ac:dyDescent="0.45">
      <c r="A36" s="197" t="s">
        <v>97</v>
      </c>
      <c r="B36" s="188" t="s">
        <v>104</v>
      </c>
      <c r="C36" s="189" t="s">
        <v>106</v>
      </c>
      <c r="D36" s="190"/>
      <c r="E36" s="191"/>
      <c r="F36" s="192">
        <v>6</v>
      </c>
      <c r="G36" s="192">
        <v>7</v>
      </c>
      <c r="H36" s="192"/>
      <c r="I36" s="192"/>
      <c r="J36" s="193"/>
      <c r="K36" s="194"/>
      <c r="L36" s="195">
        <v>60</v>
      </c>
      <c r="M36" s="196" t="s">
        <v>61</v>
      </c>
      <c r="N36" s="197">
        <v>3</v>
      </c>
      <c r="O36" s="198">
        <v>59</v>
      </c>
      <c r="P36" s="10"/>
      <c r="Q36" s="61">
        <f t="shared" si="7"/>
        <v>0</v>
      </c>
      <c r="R36" s="76">
        <f t="shared" si="8"/>
        <v>0</v>
      </c>
      <c r="Y36" s="1">
        <v>3</v>
      </c>
      <c r="AB36" s="4">
        <f t="shared" si="5"/>
        <v>3</v>
      </c>
      <c r="AC36" s="180">
        <f t="shared" si="6"/>
        <v>-3</v>
      </c>
      <c r="AD36" s="14"/>
    </row>
    <row r="37" spans="1:30" hidden="1" x14ac:dyDescent="0.45">
      <c r="A37" s="30" t="s">
        <v>97</v>
      </c>
      <c r="B37" s="7" t="s">
        <v>104</v>
      </c>
      <c r="C37" s="95" t="s">
        <v>108</v>
      </c>
      <c r="D37" s="35"/>
      <c r="E37" s="3"/>
      <c r="F37" s="3"/>
      <c r="G37" s="3"/>
      <c r="H37" s="3"/>
      <c r="I37" s="3"/>
      <c r="J37" s="36"/>
      <c r="K37" s="35"/>
      <c r="L37" s="9">
        <v>70</v>
      </c>
      <c r="M37" s="8" t="s">
        <v>10</v>
      </c>
      <c r="N37" s="2">
        <v>1</v>
      </c>
      <c r="O37" s="13">
        <v>25</v>
      </c>
      <c r="Q37" s="61">
        <f t="shared" si="7"/>
        <v>0</v>
      </c>
      <c r="R37" s="76">
        <f t="shared" si="8"/>
        <v>0</v>
      </c>
      <c r="AB37" s="4">
        <f t="shared" si="5"/>
        <v>0</v>
      </c>
      <c r="AC37" s="88">
        <f t="shared" si="6"/>
        <v>0</v>
      </c>
    </row>
    <row r="38" spans="1:30" hidden="1" x14ac:dyDescent="0.45">
      <c r="A38" s="187" t="s">
        <v>97</v>
      </c>
      <c r="B38" s="188" t="s">
        <v>104</v>
      </c>
      <c r="C38" s="189" t="s">
        <v>108</v>
      </c>
      <c r="D38" s="190"/>
      <c r="E38" s="191">
        <v>5</v>
      </c>
      <c r="F38" s="192">
        <v>6</v>
      </c>
      <c r="G38" s="192"/>
      <c r="H38" s="192"/>
      <c r="I38" s="192"/>
      <c r="J38" s="193"/>
      <c r="K38" s="194"/>
      <c r="L38" s="195">
        <v>70</v>
      </c>
      <c r="M38" s="196" t="s">
        <v>61</v>
      </c>
      <c r="N38" s="197">
        <v>2</v>
      </c>
      <c r="O38" s="198">
        <v>49</v>
      </c>
      <c r="P38" s="10"/>
      <c r="Q38" s="61">
        <f t="shared" si="7"/>
        <v>0</v>
      </c>
      <c r="R38" s="76">
        <f t="shared" si="8"/>
        <v>0</v>
      </c>
      <c r="Y38" s="1">
        <v>2</v>
      </c>
      <c r="AB38" s="4">
        <f t="shared" si="5"/>
        <v>2</v>
      </c>
      <c r="AC38" s="180">
        <f t="shared" si="6"/>
        <v>-2</v>
      </c>
      <c r="AD38" s="14"/>
    </row>
    <row r="39" spans="1:30" hidden="1" x14ac:dyDescent="0.45">
      <c r="A39" s="2" t="s">
        <v>97</v>
      </c>
      <c r="B39" s="7" t="s">
        <v>104</v>
      </c>
      <c r="C39" s="95" t="s">
        <v>145</v>
      </c>
      <c r="D39" s="35"/>
      <c r="E39" s="3"/>
      <c r="F39" s="3"/>
      <c r="G39" s="3"/>
      <c r="H39" s="3"/>
      <c r="I39" s="3"/>
      <c r="J39" s="36"/>
      <c r="K39" s="35"/>
      <c r="L39" s="9">
        <v>70</v>
      </c>
      <c r="M39" s="8" t="s">
        <v>10</v>
      </c>
      <c r="N39" s="2">
        <v>1</v>
      </c>
      <c r="O39" s="13">
        <v>39</v>
      </c>
      <c r="Q39" s="61">
        <f t="shared" si="7"/>
        <v>0</v>
      </c>
      <c r="R39" s="76">
        <f t="shared" si="8"/>
        <v>0</v>
      </c>
      <c r="AB39" s="4">
        <f t="shared" si="5"/>
        <v>0</v>
      </c>
      <c r="AC39" s="88">
        <f t="shared" si="6"/>
        <v>0</v>
      </c>
    </row>
    <row r="40" spans="1:30" x14ac:dyDescent="0.45">
      <c r="A40" s="102" t="s">
        <v>7</v>
      </c>
      <c r="B40" s="116">
        <v>0</v>
      </c>
      <c r="C40" s="117">
        <v>0</v>
      </c>
      <c r="D40" s="103"/>
      <c r="E40" s="104"/>
      <c r="F40" s="105"/>
      <c r="G40" s="105"/>
      <c r="H40" s="105"/>
      <c r="I40" s="105"/>
      <c r="J40" s="106"/>
      <c r="K40" s="107"/>
      <c r="L40" s="108"/>
      <c r="M40" s="109"/>
      <c r="N40" s="110"/>
      <c r="O40" s="111"/>
      <c r="P40" s="112">
        <v>0</v>
      </c>
      <c r="Q40" s="113">
        <f>SUM(Q82,Q41,Q94,Q113,Q121)</f>
        <v>188</v>
      </c>
      <c r="R40" s="114">
        <f>SUM(R41,R82,R94,R113,R121,R133)</f>
        <v>5582</v>
      </c>
      <c r="S40" s="113">
        <f t="shared" ref="S40:AA40" si="9">SUM(S82,S41,S94,S113,S121)</f>
        <v>34</v>
      </c>
      <c r="T40" s="113">
        <f t="shared" si="9"/>
        <v>91</v>
      </c>
      <c r="U40" s="113">
        <f t="shared" si="9"/>
        <v>2</v>
      </c>
      <c r="V40" s="113">
        <f t="shared" si="9"/>
        <v>0</v>
      </c>
      <c r="W40" s="113">
        <f t="shared" si="9"/>
        <v>11</v>
      </c>
      <c r="X40" s="113">
        <f t="shared" si="9"/>
        <v>16</v>
      </c>
      <c r="Y40" s="113">
        <f t="shared" si="9"/>
        <v>21</v>
      </c>
      <c r="Z40" s="113">
        <f t="shared" si="9"/>
        <v>1</v>
      </c>
      <c r="AA40" s="113">
        <f t="shared" si="9"/>
        <v>0</v>
      </c>
      <c r="AB40" s="115">
        <f t="shared" si="5"/>
        <v>176</v>
      </c>
      <c r="AC40" s="185">
        <f t="shared" si="6"/>
        <v>12</v>
      </c>
      <c r="AD40" s="14"/>
    </row>
    <row r="41" spans="1:30" x14ac:dyDescent="0.45">
      <c r="A41" s="199" t="s">
        <v>7</v>
      </c>
      <c r="B41" s="200" t="s">
        <v>13</v>
      </c>
      <c r="C41" s="201">
        <v>0</v>
      </c>
      <c r="D41" s="202"/>
      <c r="E41" s="203"/>
      <c r="F41" s="204"/>
      <c r="G41" s="204"/>
      <c r="H41" s="204"/>
      <c r="I41" s="204"/>
      <c r="J41" s="205"/>
      <c r="K41" s="206"/>
      <c r="L41" s="207"/>
      <c r="M41" s="208"/>
      <c r="N41" s="209"/>
      <c r="O41" s="210"/>
      <c r="P41" s="211">
        <v>0</v>
      </c>
      <c r="Q41" s="212">
        <f>SUM(Q42:Q81)</f>
        <v>133</v>
      </c>
      <c r="R41" s="213">
        <f>SUM(R42:R81)</f>
        <v>2005</v>
      </c>
      <c r="S41" s="212">
        <f>SUM(S42:S81)</f>
        <v>8</v>
      </c>
      <c r="T41" s="212">
        <f t="shared" ref="T41:AB41" si="10">SUM(T42:T81)</f>
        <v>91</v>
      </c>
      <c r="U41" s="212">
        <f t="shared" si="10"/>
        <v>0</v>
      </c>
      <c r="V41" s="212">
        <f t="shared" si="10"/>
        <v>0</v>
      </c>
      <c r="W41" s="212">
        <f t="shared" si="10"/>
        <v>7</v>
      </c>
      <c r="X41" s="212">
        <f t="shared" si="10"/>
        <v>4</v>
      </c>
      <c r="Y41" s="212">
        <f t="shared" si="10"/>
        <v>17</v>
      </c>
      <c r="Z41" s="212">
        <f t="shared" si="10"/>
        <v>0</v>
      </c>
      <c r="AA41" s="212">
        <f t="shared" si="10"/>
        <v>0</v>
      </c>
      <c r="AB41" s="212">
        <f t="shared" si="10"/>
        <v>127</v>
      </c>
      <c r="AC41" s="215">
        <f t="shared" ref="AC41:AC82" si="11">Q41-AB41</f>
        <v>6</v>
      </c>
      <c r="AD41" s="14"/>
    </row>
    <row r="42" spans="1:30" hidden="1" x14ac:dyDescent="0.45">
      <c r="A42" s="2" t="s">
        <v>7</v>
      </c>
      <c r="B42" s="7" t="s">
        <v>13</v>
      </c>
      <c r="C42" s="95" t="s">
        <v>14</v>
      </c>
      <c r="D42" s="35"/>
      <c r="E42" s="3"/>
      <c r="F42" s="3"/>
      <c r="G42" s="3"/>
      <c r="H42" s="3"/>
      <c r="I42" s="3"/>
      <c r="J42" s="36"/>
      <c r="K42" s="35"/>
      <c r="L42" s="9">
        <v>80</v>
      </c>
      <c r="M42" s="8" t="s">
        <v>10</v>
      </c>
      <c r="N42" s="2">
        <v>1</v>
      </c>
      <c r="O42" s="13">
        <v>33</v>
      </c>
      <c r="Q42" s="61">
        <f t="shared" si="7"/>
        <v>0</v>
      </c>
      <c r="R42" s="76">
        <f t="shared" si="8"/>
        <v>0</v>
      </c>
      <c r="AB42" s="4">
        <f t="shared" si="5"/>
        <v>0</v>
      </c>
      <c r="AC42" s="88">
        <f t="shared" si="11"/>
        <v>0</v>
      </c>
    </row>
    <row r="43" spans="1:30" hidden="1" x14ac:dyDescent="0.45">
      <c r="A43" s="84" t="s">
        <v>7</v>
      </c>
      <c r="B43" s="81" t="s">
        <v>13</v>
      </c>
      <c r="C43" s="94" t="s">
        <v>14</v>
      </c>
      <c r="D43" s="90"/>
      <c r="E43" s="91"/>
      <c r="F43" s="91"/>
      <c r="G43" s="91"/>
      <c r="H43" s="91"/>
      <c r="I43" s="91"/>
      <c r="J43" s="92"/>
      <c r="K43" s="90"/>
      <c r="L43" s="82">
        <v>100</v>
      </c>
      <c r="M43" s="83" t="s">
        <v>61</v>
      </c>
      <c r="N43" s="84">
        <v>2</v>
      </c>
      <c r="O43" s="85">
        <v>69</v>
      </c>
      <c r="Q43" s="61">
        <f t="shared" si="7"/>
        <v>0</v>
      </c>
      <c r="R43" s="76">
        <f t="shared" si="8"/>
        <v>0</v>
      </c>
      <c r="AB43" s="4">
        <f t="shared" si="5"/>
        <v>0</v>
      </c>
      <c r="AC43" s="88">
        <f t="shared" si="11"/>
        <v>0</v>
      </c>
    </row>
    <row r="44" spans="1:30" x14ac:dyDescent="0.45">
      <c r="A44" s="271" t="s">
        <v>7</v>
      </c>
      <c r="B44" s="272" t="s">
        <v>13</v>
      </c>
      <c r="C44" s="273" t="s">
        <v>202</v>
      </c>
      <c r="D44" s="274"/>
      <c r="E44" s="275"/>
      <c r="F44" s="276">
        <v>6</v>
      </c>
      <c r="G44" s="276">
        <v>7</v>
      </c>
      <c r="H44" s="276"/>
      <c r="I44" s="276"/>
      <c r="J44" s="277"/>
      <c r="K44" s="278" t="s">
        <v>165</v>
      </c>
      <c r="L44" s="279">
        <v>100</v>
      </c>
      <c r="M44" s="271" t="s">
        <v>148</v>
      </c>
      <c r="N44" s="280">
        <v>2</v>
      </c>
      <c r="O44" s="281">
        <v>49</v>
      </c>
      <c r="P44" s="10">
        <v>2</v>
      </c>
      <c r="Q44" s="62">
        <f t="shared" ref="Q44" si="12">N44*P44</f>
        <v>4</v>
      </c>
      <c r="R44" s="79">
        <f t="shared" ref="R44" si="13">O44*P44</f>
        <v>98</v>
      </c>
      <c r="S44" s="264"/>
      <c r="T44" s="304">
        <v>4</v>
      </c>
      <c r="U44" s="265"/>
      <c r="V44" s="265"/>
      <c r="W44" s="265"/>
      <c r="X44" s="265"/>
      <c r="Y44" s="307">
        <v>0</v>
      </c>
      <c r="Z44" s="265"/>
      <c r="AA44" s="265"/>
      <c r="AB44" s="4">
        <f t="shared" ref="AB44" si="14">SUM(S44:AA44)</f>
        <v>4</v>
      </c>
      <c r="AC44" s="180">
        <f t="shared" ref="AC44" si="15">Q44-AB44</f>
        <v>0</v>
      </c>
      <c r="AD44" s="14"/>
    </row>
    <row r="45" spans="1:30" x14ac:dyDescent="0.45">
      <c r="A45" s="63" t="s">
        <v>7</v>
      </c>
      <c r="B45" s="64" t="s">
        <v>13</v>
      </c>
      <c r="C45" s="97" t="s">
        <v>149</v>
      </c>
      <c r="D45" s="65"/>
      <c r="E45" s="66"/>
      <c r="F45" s="67">
        <v>6</v>
      </c>
      <c r="G45" s="67">
        <v>7</v>
      </c>
      <c r="H45" s="67"/>
      <c r="I45" s="67"/>
      <c r="J45" s="68"/>
      <c r="K45" s="69" t="s">
        <v>165</v>
      </c>
      <c r="L45" s="70">
        <v>100</v>
      </c>
      <c r="M45" s="71" t="s">
        <v>148</v>
      </c>
      <c r="N45" s="63">
        <v>10</v>
      </c>
      <c r="O45" s="72">
        <v>65</v>
      </c>
      <c r="P45" s="282">
        <v>4</v>
      </c>
      <c r="Q45" s="239">
        <f>N45*P45</f>
        <v>40</v>
      </c>
      <c r="R45" s="240">
        <f>O45*P45</f>
        <v>260</v>
      </c>
      <c r="S45" s="303"/>
      <c r="T45" s="305">
        <v>40</v>
      </c>
      <c r="U45" s="163"/>
      <c r="V45" s="164"/>
      <c r="W45" s="164"/>
      <c r="X45" s="306"/>
      <c r="Y45" s="308"/>
      <c r="Z45" s="163"/>
      <c r="AA45" s="164"/>
      <c r="AB45" s="241">
        <f>SUM(S45:AA45)</f>
        <v>40</v>
      </c>
      <c r="AC45" s="180">
        <f>Q45-AB45</f>
        <v>0</v>
      </c>
      <c r="AD45" s="14" t="s">
        <v>205</v>
      </c>
    </row>
    <row r="46" spans="1:30" x14ac:dyDescent="0.45">
      <c r="A46" s="187" t="s">
        <v>7</v>
      </c>
      <c r="B46" s="188" t="s">
        <v>13</v>
      </c>
      <c r="C46" s="189" t="s">
        <v>62</v>
      </c>
      <c r="D46" s="190"/>
      <c r="E46" s="191"/>
      <c r="F46" s="192"/>
      <c r="G46" s="192">
        <v>7</v>
      </c>
      <c r="H46" s="192">
        <v>8</v>
      </c>
      <c r="I46" s="192"/>
      <c r="J46" s="193"/>
      <c r="K46" s="194" t="s">
        <v>165</v>
      </c>
      <c r="L46" s="311">
        <v>120</v>
      </c>
      <c r="M46" s="196" t="s">
        <v>61</v>
      </c>
      <c r="N46" s="197">
        <v>3</v>
      </c>
      <c r="O46" s="198">
        <v>49</v>
      </c>
      <c r="P46" s="10">
        <v>1</v>
      </c>
      <c r="Q46" s="61">
        <f t="shared" si="7"/>
        <v>3</v>
      </c>
      <c r="R46" s="76">
        <f t="shared" si="8"/>
        <v>49</v>
      </c>
      <c r="T46" s="19">
        <v>3</v>
      </c>
      <c r="X46" s="1">
        <v>0</v>
      </c>
      <c r="Y46" s="6"/>
      <c r="AB46" s="4">
        <f t="shared" si="5"/>
        <v>3</v>
      </c>
      <c r="AC46" s="180">
        <f t="shared" si="11"/>
        <v>0</v>
      </c>
      <c r="AD46" s="14"/>
    </row>
    <row r="47" spans="1:30" x14ac:dyDescent="0.45">
      <c r="A47" s="187" t="s">
        <v>7</v>
      </c>
      <c r="B47" s="188" t="s">
        <v>13</v>
      </c>
      <c r="C47" s="189" t="s">
        <v>63</v>
      </c>
      <c r="D47" s="190"/>
      <c r="E47" s="191"/>
      <c r="F47" s="192"/>
      <c r="G47" s="192">
        <v>7</v>
      </c>
      <c r="H47" s="192">
        <v>8</v>
      </c>
      <c r="I47" s="192"/>
      <c r="J47" s="193"/>
      <c r="K47" s="194" t="s">
        <v>165</v>
      </c>
      <c r="L47" s="311">
        <v>110</v>
      </c>
      <c r="M47" s="196" t="s">
        <v>61</v>
      </c>
      <c r="N47" s="197">
        <v>3</v>
      </c>
      <c r="O47" s="198">
        <v>59</v>
      </c>
      <c r="P47" s="11">
        <v>1</v>
      </c>
      <c r="Q47" s="61">
        <f t="shared" si="7"/>
        <v>3</v>
      </c>
      <c r="R47" s="76">
        <f t="shared" si="8"/>
        <v>59</v>
      </c>
      <c r="S47" s="14">
        <v>2</v>
      </c>
      <c r="X47" s="1">
        <v>1</v>
      </c>
      <c r="AB47" s="4">
        <f t="shared" si="5"/>
        <v>3</v>
      </c>
      <c r="AC47" s="180">
        <f t="shared" si="11"/>
        <v>0</v>
      </c>
      <c r="AD47" s="14"/>
    </row>
    <row r="48" spans="1:30" x14ac:dyDescent="0.45">
      <c r="A48" s="154" t="s">
        <v>7</v>
      </c>
      <c r="B48" s="155" t="s">
        <v>13</v>
      </c>
      <c r="C48" s="156" t="s">
        <v>22</v>
      </c>
      <c r="D48" s="157"/>
      <c r="E48" s="158"/>
      <c r="F48" s="159">
        <v>6</v>
      </c>
      <c r="G48" s="159">
        <v>7</v>
      </c>
      <c r="H48" s="159"/>
      <c r="I48" s="159"/>
      <c r="J48" s="160"/>
      <c r="K48" s="161" t="s">
        <v>165</v>
      </c>
      <c r="L48" s="315">
        <v>75</v>
      </c>
      <c r="M48" s="163" t="s">
        <v>10</v>
      </c>
      <c r="N48" s="164">
        <v>2</v>
      </c>
      <c r="O48" s="165">
        <v>49</v>
      </c>
      <c r="P48" s="10">
        <v>1</v>
      </c>
      <c r="Q48" s="61">
        <f t="shared" si="7"/>
        <v>2</v>
      </c>
      <c r="R48" s="76">
        <f t="shared" si="8"/>
        <v>49</v>
      </c>
      <c r="T48" s="310"/>
      <c r="W48" s="1">
        <v>2</v>
      </c>
      <c r="Y48" s="1">
        <v>0</v>
      </c>
      <c r="AB48" s="4">
        <f t="shared" si="5"/>
        <v>2</v>
      </c>
      <c r="AC48" s="180">
        <f t="shared" si="11"/>
        <v>0</v>
      </c>
      <c r="AD48" s="14"/>
    </row>
    <row r="49" spans="1:30" x14ac:dyDescent="0.45">
      <c r="A49" s="187" t="s">
        <v>7</v>
      </c>
      <c r="B49" s="188" t="s">
        <v>13</v>
      </c>
      <c r="C49" s="189" t="s">
        <v>66</v>
      </c>
      <c r="D49" s="190"/>
      <c r="E49" s="191"/>
      <c r="F49" s="192"/>
      <c r="G49" s="192">
        <v>7</v>
      </c>
      <c r="H49" s="192">
        <v>8</v>
      </c>
      <c r="I49" s="192"/>
      <c r="J49" s="193"/>
      <c r="K49" s="194" t="s">
        <v>165</v>
      </c>
      <c r="L49" s="195">
        <v>100</v>
      </c>
      <c r="M49" s="196" t="s">
        <v>61</v>
      </c>
      <c r="N49" s="197">
        <v>3</v>
      </c>
      <c r="O49" s="198">
        <v>59</v>
      </c>
      <c r="P49" s="10">
        <v>1</v>
      </c>
      <c r="Q49" s="61">
        <f t="shared" si="7"/>
        <v>3</v>
      </c>
      <c r="R49" s="76">
        <f t="shared" si="8"/>
        <v>59</v>
      </c>
      <c r="S49" s="309"/>
      <c r="T49" s="302">
        <v>3</v>
      </c>
      <c r="U49" s="14"/>
      <c r="X49" s="1">
        <v>0</v>
      </c>
      <c r="AB49" s="4">
        <f t="shared" si="5"/>
        <v>3</v>
      </c>
      <c r="AC49" s="180">
        <f t="shared" si="11"/>
        <v>0</v>
      </c>
      <c r="AD49" s="14"/>
    </row>
    <row r="50" spans="1:30" x14ac:dyDescent="0.45">
      <c r="A50" s="187" t="s">
        <v>7</v>
      </c>
      <c r="B50" s="188" t="s">
        <v>13</v>
      </c>
      <c r="C50" s="189" t="s">
        <v>65</v>
      </c>
      <c r="D50" s="190"/>
      <c r="E50" s="191"/>
      <c r="F50" s="192"/>
      <c r="G50" s="192">
        <v>7</v>
      </c>
      <c r="H50" s="192">
        <v>8</v>
      </c>
      <c r="I50" s="192"/>
      <c r="J50" s="193"/>
      <c r="K50" s="194" t="s">
        <v>165</v>
      </c>
      <c r="L50" s="195">
        <v>100</v>
      </c>
      <c r="M50" s="196" t="s">
        <v>61</v>
      </c>
      <c r="N50" s="197">
        <v>5</v>
      </c>
      <c r="O50" s="198">
        <v>69</v>
      </c>
      <c r="P50" s="10">
        <v>1</v>
      </c>
      <c r="Q50" s="62">
        <f t="shared" si="7"/>
        <v>5</v>
      </c>
      <c r="R50" s="76">
        <f t="shared" si="8"/>
        <v>69</v>
      </c>
      <c r="T50" s="19">
        <v>5</v>
      </c>
      <c r="Y50" s="1">
        <v>0</v>
      </c>
      <c r="AB50" s="4">
        <f t="shared" si="5"/>
        <v>5</v>
      </c>
      <c r="AC50" s="180">
        <f t="shared" si="11"/>
        <v>0</v>
      </c>
      <c r="AD50" s="14"/>
    </row>
    <row r="51" spans="1:30" x14ac:dyDescent="0.45">
      <c r="A51" s="187" t="s">
        <v>7</v>
      </c>
      <c r="B51" s="188" t="s">
        <v>13</v>
      </c>
      <c r="C51" s="189" t="s">
        <v>64</v>
      </c>
      <c r="D51" s="190"/>
      <c r="E51" s="191"/>
      <c r="F51" s="192"/>
      <c r="G51" s="192">
        <v>7</v>
      </c>
      <c r="H51" s="192">
        <v>8</v>
      </c>
      <c r="I51" s="192"/>
      <c r="J51" s="193"/>
      <c r="K51" s="194" t="s">
        <v>165</v>
      </c>
      <c r="L51" s="195">
        <v>105</v>
      </c>
      <c r="M51" s="196" t="s">
        <v>61</v>
      </c>
      <c r="N51" s="197">
        <v>3</v>
      </c>
      <c r="O51" s="198">
        <v>49</v>
      </c>
      <c r="P51" s="11">
        <v>1</v>
      </c>
      <c r="Q51" s="61">
        <f t="shared" si="7"/>
        <v>3</v>
      </c>
      <c r="R51" s="76">
        <f t="shared" si="8"/>
        <v>49</v>
      </c>
      <c r="T51" s="14">
        <v>3</v>
      </c>
      <c r="Y51" s="1">
        <v>0</v>
      </c>
      <c r="AB51" s="4">
        <f t="shared" si="5"/>
        <v>3</v>
      </c>
      <c r="AC51" s="180">
        <f t="shared" si="11"/>
        <v>0</v>
      </c>
      <c r="AD51" s="14"/>
    </row>
    <row r="52" spans="1:30" x14ac:dyDescent="0.45">
      <c r="A52" s="121" t="s">
        <v>7</v>
      </c>
      <c r="B52" s="122" t="s">
        <v>13</v>
      </c>
      <c r="C52" s="123" t="s">
        <v>183</v>
      </c>
      <c r="D52" s="124"/>
      <c r="E52" s="125"/>
      <c r="F52" s="125"/>
      <c r="G52" s="125">
        <v>7</v>
      </c>
      <c r="H52" s="125">
        <v>8</v>
      </c>
      <c r="I52" s="125"/>
      <c r="J52" s="126"/>
      <c r="K52" s="127" t="s">
        <v>165</v>
      </c>
      <c r="L52" s="319" t="s">
        <v>182</v>
      </c>
      <c r="M52" s="129" t="s">
        <v>179</v>
      </c>
      <c r="N52" s="121">
        <v>3</v>
      </c>
      <c r="O52" s="130">
        <v>36</v>
      </c>
      <c r="P52" s="238">
        <v>2</v>
      </c>
      <c r="Q52" s="239">
        <f t="shared" si="7"/>
        <v>6</v>
      </c>
      <c r="R52" s="240">
        <f t="shared" si="8"/>
        <v>72</v>
      </c>
      <c r="S52" s="163"/>
      <c r="T52" s="163">
        <v>6</v>
      </c>
      <c r="U52" s="164"/>
      <c r="V52" s="164"/>
      <c r="W52" s="164"/>
      <c r="X52" s="164"/>
      <c r="Y52" s="164">
        <v>0</v>
      </c>
      <c r="Z52" s="164"/>
      <c r="AA52" s="164"/>
      <c r="AB52" s="241">
        <f t="shared" si="5"/>
        <v>6</v>
      </c>
      <c r="AC52" s="180">
        <f t="shared" si="11"/>
        <v>0</v>
      </c>
      <c r="AD52" s="14" t="s">
        <v>206</v>
      </c>
    </row>
    <row r="53" spans="1:30" x14ac:dyDescent="0.45">
      <c r="A53" s="121" t="s">
        <v>7</v>
      </c>
      <c r="B53" s="122" t="s">
        <v>13</v>
      </c>
      <c r="C53" s="123" t="s">
        <v>184</v>
      </c>
      <c r="D53" s="124"/>
      <c r="E53" s="125"/>
      <c r="F53" s="125"/>
      <c r="G53" s="125">
        <v>7</v>
      </c>
      <c r="H53" s="125">
        <v>8</v>
      </c>
      <c r="I53" s="125"/>
      <c r="J53" s="126"/>
      <c r="K53" s="127" t="s">
        <v>165</v>
      </c>
      <c r="L53" s="319" t="s">
        <v>182</v>
      </c>
      <c r="M53" s="129" t="s">
        <v>179</v>
      </c>
      <c r="N53" s="121">
        <v>3</v>
      </c>
      <c r="O53" s="130">
        <v>36</v>
      </c>
      <c r="P53" s="234">
        <v>2</v>
      </c>
      <c r="Q53" s="235">
        <f t="shared" ref="Q53" si="16">N53*P53</f>
        <v>6</v>
      </c>
      <c r="R53" s="236">
        <f t="shared" ref="R53" si="17">O53*P53</f>
        <v>72</v>
      </c>
      <c r="S53" s="32"/>
      <c r="T53" s="32"/>
      <c r="U53" s="5"/>
      <c r="V53" s="5"/>
      <c r="W53" s="5"/>
      <c r="X53" s="5"/>
      <c r="Y53" s="5"/>
      <c r="Z53" s="5"/>
      <c r="AA53" s="5"/>
      <c r="AB53" s="237">
        <f t="shared" ref="AB53" si="18">SUM(S53:AA53)</f>
        <v>0</v>
      </c>
      <c r="AC53" s="180">
        <f t="shared" si="11"/>
        <v>6</v>
      </c>
      <c r="AD53" s="14" t="s">
        <v>207</v>
      </c>
    </row>
    <row r="54" spans="1:30" x14ac:dyDescent="0.45">
      <c r="A54" s="121" t="s">
        <v>7</v>
      </c>
      <c r="B54" s="122" t="s">
        <v>13</v>
      </c>
      <c r="C54" s="123" t="s">
        <v>65</v>
      </c>
      <c r="D54" s="124"/>
      <c r="E54" s="125"/>
      <c r="F54" s="125"/>
      <c r="G54" s="125">
        <v>7</v>
      </c>
      <c r="H54" s="125">
        <v>8</v>
      </c>
      <c r="I54" s="125"/>
      <c r="J54" s="126"/>
      <c r="K54" s="127" t="s">
        <v>165</v>
      </c>
      <c r="L54" s="319" t="s">
        <v>182</v>
      </c>
      <c r="M54" s="129" t="s">
        <v>179</v>
      </c>
      <c r="N54" s="121">
        <v>3</v>
      </c>
      <c r="O54" s="130">
        <v>36</v>
      </c>
      <c r="P54" s="242">
        <v>2</v>
      </c>
      <c r="Q54" s="243">
        <f t="shared" ref="Q54" si="19">N54*P54</f>
        <v>6</v>
      </c>
      <c r="R54" s="244">
        <f t="shared" ref="R54" si="20">O54*P54</f>
        <v>72</v>
      </c>
      <c r="S54" s="83"/>
      <c r="T54" s="83">
        <v>6</v>
      </c>
      <c r="U54" s="84"/>
      <c r="V54" s="84"/>
      <c r="W54" s="84"/>
      <c r="X54" s="84"/>
      <c r="Y54" s="84">
        <v>0</v>
      </c>
      <c r="Z54" s="84"/>
      <c r="AA54" s="84"/>
      <c r="AB54" s="245">
        <f t="shared" ref="AB54" si="21">SUM(S54:AA54)</f>
        <v>6</v>
      </c>
      <c r="AC54" s="180">
        <f t="shared" si="11"/>
        <v>0</v>
      </c>
      <c r="AD54" s="14" t="s">
        <v>208</v>
      </c>
    </row>
    <row r="55" spans="1:30" x14ac:dyDescent="0.45">
      <c r="A55" s="187" t="s">
        <v>7</v>
      </c>
      <c r="B55" s="188" t="s">
        <v>13</v>
      </c>
      <c r="C55" s="189" t="s">
        <v>67</v>
      </c>
      <c r="D55" s="190"/>
      <c r="E55" s="191"/>
      <c r="F55" s="192"/>
      <c r="G55" s="192">
        <v>7</v>
      </c>
      <c r="H55" s="192">
        <v>8</v>
      </c>
      <c r="I55" s="192"/>
      <c r="J55" s="193"/>
      <c r="K55" s="194" t="s">
        <v>165</v>
      </c>
      <c r="L55" s="314">
        <v>70</v>
      </c>
      <c r="M55" s="196" t="s">
        <v>61</v>
      </c>
      <c r="N55" s="197">
        <v>3</v>
      </c>
      <c r="O55" s="198">
        <v>59</v>
      </c>
      <c r="P55" s="10">
        <v>1</v>
      </c>
      <c r="Q55" s="61">
        <f t="shared" si="7"/>
        <v>3</v>
      </c>
      <c r="R55" s="76">
        <f t="shared" si="8"/>
        <v>59</v>
      </c>
      <c r="Y55" s="1">
        <v>3</v>
      </c>
      <c r="AB55" s="4">
        <f t="shared" si="5"/>
        <v>3</v>
      </c>
      <c r="AC55" s="180">
        <f t="shared" si="11"/>
        <v>0</v>
      </c>
      <c r="AD55" s="14"/>
    </row>
    <row r="56" spans="1:30" hidden="1" x14ac:dyDescent="0.45">
      <c r="A56" s="84" t="s">
        <v>7</v>
      </c>
      <c r="B56" s="81" t="s">
        <v>13</v>
      </c>
      <c r="C56" s="94" t="s">
        <v>112</v>
      </c>
      <c r="D56" s="90"/>
      <c r="E56" s="91"/>
      <c r="F56" s="91"/>
      <c r="G56" s="91"/>
      <c r="H56" s="91"/>
      <c r="I56" s="91"/>
      <c r="J56" s="92"/>
      <c r="K56" s="90"/>
      <c r="L56" s="82">
        <v>100</v>
      </c>
      <c r="M56" s="83" t="s">
        <v>61</v>
      </c>
      <c r="N56" s="84">
        <v>3</v>
      </c>
      <c r="O56" s="85">
        <v>59</v>
      </c>
      <c r="Q56" s="61">
        <f t="shared" si="7"/>
        <v>0</v>
      </c>
      <c r="R56" s="76">
        <f t="shared" si="8"/>
        <v>0</v>
      </c>
      <c r="AB56" s="4">
        <f t="shared" si="5"/>
        <v>0</v>
      </c>
      <c r="AC56" s="88">
        <f t="shared" si="11"/>
        <v>0</v>
      </c>
    </row>
    <row r="57" spans="1:30" hidden="1" x14ac:dyDescent="0.45">
      <c r="A57" s="84" t="s">
        <v>7</v>
      </c>
      <c r="B57" s="81" t="s">
        <v>13</v>
      </c>
      <c r="C57" s="94" t="s">
        <v>68</v>
      </c>
      <c r="D57" s="90"/>
      <c r="E57" s="91"/>
      <c r="F57" s="91"/>
      <c r="G57" s="91"/>
      <c r="H57" s="91"/>
      <c r="I57" s="91"/>
      <c r="J57" s="92"/>
      <c r="K57" s="90"/>
      <c r="L57" s="82">
        <v>100</v>
      </c>
      <c r="M57" s="83" t="s">
        <v>61</v>
      </c>
      <c r="N57" s="84">
        <v>3</v>
      </c>
      <c r="O57" s="85">
        <v>49</v>
      </c>
      <c r="Q57" s="61">
        <f t="shared" si="7"/>
        <v>0</v>
      </c>
      <c r="R57" s="76">
        <f t="shared" si="8"/>
        <v>0</v>
      </c>
      <c r="AB57" s="4">
        <f t="shared" si="5"/>
        <v>0</v>
      </c>
      <c r="AC57" s="88">
        <f t="shared" si="11"/>
        <v>0</v>
      </c>
    </row>
    <row r="58" spans="1:30" x14ac:dyDescent="0.45">
      <c r="A58" s="283" t="s">
        <v>7</v>
      </c>
      <c r="B58" s="284" t="s">
        <v>13</v>
      </c>
      <c r="C58" s="285" t="s">
        <v>112</v>
      </c>
      <c r="D58" s="286"/>
      <c r="E58" s="287"/>
      <c r="F58" s="288"/>
      <c r="G58" s="288">
        <v>7</v>
      </c>
      <c r="H58" s="288">
        <v>8</v>
      </c>
      <c r="I58" s="288">
        <v>9</v>
      </c>
      <c r="J58" s="289">
        <v>0</v>
      </c>
      <c r="K58" s="290" t="s">
        <v>165</v>
      </c>
      <c r="L58" s="323">
        <v>100</v>
      </c>
      <c r="M58" s="292" t="s">
        <v>61</v>
      </c>
      <c r="N58" s="293">
        <v>3</v>
      </c>
      <c r="O58" s="294">
        <v>59</v>
      </c>
      <c r="P58" s="10">
        <v>1</v>
      </c>
      <c r="Q58" s="62">
        <f t="shared" ref="Q58" si="22">N58*P58</f>
        <v>3</v>
      </c>
      <c r="R58" s="79">
        <f t="shared" ref="R58" si="23">O58*P58</f>
        <v>59</v>
      </c>
      <c r="S58" s="264"/>
      <c r="T58" s="264">
        <v>3</v>
      </c>
      <c r="U58" s="265"/>
      <c r="V58" s="265"/>
      <c r="W58" s="265"/>
      <c r="X58" s="265">
        <v>0</v>
      </c>
      <c r="Y58" s="265"/>
      <c r="Z58" s="265"/>
      <c r="AA58" s="265"/>
      <c r="AB58" s="4">
        <f t="shared" ref="AB58" si="24">SUM(S58:AA58)</f>
        <v>3</v>
      </c>
      <c r="AC58" s="180">
        <f t="shared" ref="AC58" si="25">Q58-AB58</f>
        <v>0</v>
      </c>
      <c r="AD58" s="14" t="s">
        <v>209</v>
      </c>
    </row>
    <row r="59" spans="1:30" x14ac:dyDescent="0.45">
      <c r="A59" s="283" t="s">
        <v>7</v>
      </c>
      <c r="B59" s="284" t="s">
        <v>13</v>
      </c>
      <c r="C59" s="285" t="s">
        <v>203</v>
      </c>
      <c r="D59" s="286"/>
      <c r="E59" s="287"/>
      <c r="F59" s="288"/>
      <c r="G59" s="288">
        <v>7</v>
      </c>
      <c r="H59" s="288">
        <v>8</v>
      </c>
      <c r="I59" s="288"/>
      <c r="J59" s="289"/>
      <c r="K59" s="290" t="s">
        <v>165</v>
      </c>
      <c r="L59" s="323">
        <v>100</v>
      </c>
      <c r="M59" s="292" t="s">
        <v>61</v>
      </c>
      <c r="N59" s="293">
        <v>3</v>
      </c>
      <c r="O59" s="294">
        <v>49</v>
      </c>
      <c r="P59" s="10">
        <v>1</v>
      </c>
      <c r="Q59" s="62">
        <f t="shared" ref="Q59" si="26">N59*P59</f>
        <v>3</v>
      </c>
      <c r="R59" s="79">
        <f t="shared" ref="R59" si="27">O59*P59</f>
        <v>49</v>
      </c>
      <c r="S59" s="264"/>
      <c r="T59" s="264">
        <v>3</v>
      </c>
      <c r="U59" s="265"/>
      <c r="V59" s="265"/>
      <c r="W59" s="265"/>
      <c r="X59" s="265"/>
      <c r="Y59" s="265">
        <v>0</v>
      </c>
      <c r="Z59" s="265"/>
      <c r="AA59" s="265"/>
      <c r="AB59" s="4">
        <f t="shared" ref="AB59" si="28">SUM(S59:AA59)</f>
        <v>3</v>
      </c>
      <c r="AC59" s="180">
        <f t="shared" ref="AC59" si="29">Q59-AB59</f>
        <v>0</v>
      </c>
      <c r="AD59" s="14" t="s">
        <v>209</v>
      </c>
    </row>
    <row r="60" spans="1:30" x14ac:dyDescent="0.45">
      <c r="A60" s="271" t="s">
        <v>7</v>
      </c>
      <c r="B60" s="272" t="s">
        <v>13</v>
      </c>
      <c r="C60" s="273" t="s">
        <v>201</v>
      </c>
      <c r="D60" s="274"/>
      <c r="E60" s="275"/>
      <c r="F60" s="276">
        <v>6</v>
      </c>
      <c r="G60" s="276">
        <v>7</v>
      </c>
      <c r="H60" s="276"/>
      <c r="I60" s="276"/>
      <c r="J60" s="277"/>
      <c r="K60" s="278" t="s">
        <v>165</v>
      </c>
      <c r="L60" s="320">
        <v>75</v>
      </c>
      <c r="M60" s="271" t="s">
        <v>148</v>
      </c>
      <c r="N60" s="280">
        <v>2</v>
      </c>
      <c r="O60" s="281">
        <v>49</v>
      </c>
      <c r="P60" s="10">
        <v>2</v>
      </c>
      <c r="Q60" s="62">
        <f t="shared" ref="Q60" si="30">N60*P60</f>
        <v>4</v>
      </c>
      <c r="R60" s="79">
        <f t="shared" ref="R60" si="31">O60*P60</f>
        <v>98</v>
      </c>
      <c r="S60" s="264"/>
      <c r="T60" s="264">
        <v>2</v>
      </c>
      <c r="U60" s="265"/>
      <c r="V60" s="265"/>
      <c r="W60" s="265"/>
      <c r="X60" s="265"/>
      <c r="Y60" s="265">
        <v>2</v>
      </c>
      <c r="Z60" s="265"/>
      <c r="AA60" s="265"/>
      <c r="AB60" s="4">
        <f>SUM(S60:AA60)</f>
        <v>4</v>
      </c>
      <c r="AC60" s="180">
        <f>Q60-AB60</f>
        <v>0</v>
      </c>
      <c r="AD60" s="14" t="s">
        <v>209</v>
      </c>
    </row>
    <row r="61" spans="1:30" x14ac:dyDescent="0.45">
      <c r="A61" s="197" t="s">
        <v>7</v>
      </c>
      <c r="B61" s="188" t="s">
        <v>13</v>
      </c>
      <c r="C61" s="189" t="s">
        <v>115</v>
      </c>
      <c r="D61" s="190"/>
      <c r="E61" s="191"/>
      <c r="F61" s="192"/>
      <c r="G61" s="192">
        <v>7</v>
      </c>
      <c r="H61" s="192">
        <v>8</v>
      </c>
      <c r="I61" s="192">
        <v>9</v>
      </c>
      <c r="J61" s="193">
        <v>0</v>
      </c>
      <c r="K61" s="194" t="s">
        <v>165</v>
      </c>
      <c r="L61" s="195">
        <v>100</v>
      </c>
      <c r="M61" s="196" t="s">
        <v>61</v>
      </c>
      <c r="N61" s="197">
        <v>3</v>
      </c>
      <c r="O61" s="198">
        <v>49</v>
      </c>
      <c r="P61" s="11">
        <v>1</v>
      </c>
      <c r="Q61" s="61">
        <f t="shared" si="7"/>
        <v>3</v>
      </c>
      <c r="R61" s="76">
        <f t="shared" si="8"/>
        <v>49</v>
      </c>
      <c r="T61" s="14">
        <v>3</v>
      </c>
      <c r="Y61" s="1">
        <v>0</v>
      </c>
      <c r="AB61" s="4">
        <f t="shared" si="5"/>
        <v>3</v>
      </c>
      <c r="AC61" s="180">
        <f t="shared" si="11"/>
        <v>0</v>
      </c>
      <c r="AD61" s="14"/>
    </row>
    <row r="62" spans="1:30" x14ac:dyDescent="0.45">
      <c r="A62" s="187" t="s">
        <v>7</v>
      </c>
      <c r="B62" s="188" t="s">
        <v>13</v>
      </c>
      <c r="C62" s="189" t="s">
        <v>163</v>
      </c>
      <c r="D62" s="190"/>
      <c r="E62" s="191"/>
      <c r="F62" s="192"/>
      <c r="G62" s="192">
        <v>7</v>
      </c>
      <c r="H62" s="192">
        <v>8</v>
      </c>
      <c r="I62" s="192"/>
      <c r="J62" s="193"/>
      <c r="K62" s="194" t="s">
        <v>165</v>
      </c>
      <c r="L62" s="195">
        <v>100</v>
      </c>
      <c r="M62" s="196" t="s">
        <v>61</v>
      </c>
      <c r="N62" s="197">
        <v>3</v>
      </c>
      <c r="O62" s="198">
        <v>69</v>
      </c>
      <c r="P62" s="11">
        <v>1</v>
      </c>
      <c r="Q62" s="61">
        <f t="shared" si="7"/>
        <v>3</v>
      </c>
      <c r="R62" s="76">
        <f t="shared" si="8"/>
        <v>69</v>
      </c>
      <c r="S62" s="14">
        <v>2</v>
      </c>
      <c r="X62" s="1">
        <v>1</v>
      </c>
      <c r="AB62" s="4">
        <f t="shared" si="5"/>
        <v>3</v>
      </c>
      <c r="AC62" s="180">
        <f t="shared" si="11"/>
        <v>0</v>
      </c>
      <c r="AD62" s="14"/>
    </row>
    <row r="63" spans="1:30" hidden="1" x14ac:dyDescent="0.45">
      <c r="A63" s="84" t="s">
        <v>7</v>
      </c>
      <c r="B63" s="81" t="s">
        <v>13</v>
      </c>
      <c r="C63" s="94" t="s">
        <v>43</v>
      </c>
      <c r="D63" s="90"/>
      <c r="E63" s="91"/>
      <c r="F63" s="91"/>
      <c r="G63" s="91"/>
      <c r="H63" s="91"/>
      <c r="I63" s="91"/>
      <c r="J63" s="92"/>
      <c r="K63" s="90"/>
      <c r="L63" s="82">
        <v>45</v>
      </c>
      <c r="M63" s="83" t="s">
        <v>61</v>
      </c>
      <c r="N63" s="84">
        <v>3</v>
      </c>
      <c r="O63" s="85">
        <v>59</v>
      </c>
      <c r="Q63" s="61">
        <f t="shared" si="7"/>
        <v>0</v>
      </c>
      <c r="R63" s="76">
        <f t="shared" si="8"/>
        <v>0</v>
      </c>
      <c r="AB63" s="4">
        <f t="shared" si="5"/>
        <v>0</v>
      </c>
      <c r="AC63" s="88">
        <f t="shared" si="11"/>
        <v>0</v>
      </c>
    </row>
    <row r="64" spans="1:30" x14ac:dyDescent="0.45">
      <c r="A64" s="154" t="s">
        <v>7</v>
      </c>
      <c r="B64" s="155" t="s">
        <v>13</v>
      </c>
      <c r="C64" s="156" t="s">
        <v>45</v>
      </c>
      <c r="D64" s="157"/>
      <c r="E64" s="158"/>
      <c r="F64" s="159">
        <v>6</v>
      </c>
      <c r="G64" s="159">
        <v>7</v>
      </c>
      <c r="H64" s="159"/>
      <c r="I64" s="159"/>
      <c r="J64" s="160"/>
      <c r="K64" s="161" t="s">
        <v>165</v>
      </c>
      <c r="L64" s="162">
        <v>105</v>
      </c>
      <c r="M64" s="163" t="s">
        <v>10</v>
      </c>
      <c r="N64" s="164">
        <v>2</v>
      </c>
      <c r="O64" s="165">
        <v>49</v>
      </c>
      <c r="P64" s="10">
        <v>1</v>
      </c>
      <c r="Q64" s="61">
        <f t="shared" si="7"/>
        <v>2</v>
      </c>
      <c r="R64" s="76">
        <f t="shared" si="8"/>
        <v>49</v>
      </c>
      <c r="W64" s="1">
        <v>2</v>
      </c>
      <c r="AB64" s="4">
        <f t="shared" si="5"/>
        <v>2</v>
      </c>
      <c r="AC64" s="180">
        <f t="shared" si="11"/>
        <v>0</v>
      </c>
      <c r="AD64" s="14"/>
    </row>
    <row r="65" spans="1:30" hidden="1" x14ac:dyDescent="0.45">
      <c r="A65" s="2" t="s">
        <v>7</v>
      </c>
      <c r="B65" s="7" t="s">
        <v>13</v>
      </c>
      <c r="C65" s="95" t="s">
        <v>46</v>
      </c>
      <c r="D65" s="35"/>
      <c r="E65" s="3"/>
      <c r="F65" s="3"/>
      <c r="G65" s="3"/>
      <c r="H65" s="3"/>
      <c r="I65" s="3"/>
      <c r="J65" s="36"/>
      <c r="K65" s="35"/>
      <c r="L65" s="9" t="s">
        <v>47</v>
      </c>
      <c r="M65" s="8" t="s">
        <v>10</v>
      </c>
      <c r="N65" s="2">
        <v>1</v>
      </c>
      <c r="O65" s="13">
        <v>29</v>
      </c>
      <c r="Q65" s="61">
        <f t="shared" si="7"/>
        <v>0</v>
      </c>
      <c r="R65" s="76">
        <f t="shared" si="8"/>
        <v>0</v>
      </c>
      <c r="AB65" s="4">
        <f t="shared" si="5"/>
        <v>0</v>
      </c>
      <c r="AC65" s="88">
        <f t="shared" si="11"/>
        <v>0</v>
      </c>
    </row>
    <row r="66" spans="1:30" hidden="1" x14ac:dyDescent="0.45">
      <c r="A66" s="84" t="s">
        <v>7</v>
      </c>
      <c r="B66" s="81" t="s">
        <v>13</v>
      </c>
      <c r="C66" s="94" t="s">
        <v>111</v>
      </c>
      <c r="D66" s="90"/>
      <c r="E66" s="91"/>
      <c r="F66" s="91"/>
      <c r="G66" s="91"/>
      <c r="H66" s="91"/>
      <c r="I66" s="91"/>
      <c r="J66" s="92"/>
      <c r="K66" s="90"/>
      <c r="L66" s="82">
        <v>135</v>
      </c>
      <c r="M66" s="83" t="s">
        <v>61</v>
      </c>
      <c r="N66" s="84">
        <v>3</v>
      </c>
      <c r="O66" s="85">
        <v>69</v>
      </c>
      <c r="Q66" s="61">
        <f t="shared" si="7"/>
        <v>0</v>
      </c>
      <c r="R66" s="76">
        <f t="shared" si="8"/>
        <v>0</v>
      </c>
      <c r="AB66" s="4">
        <f t="shared" si="5"/>
        <v>0</v>
      </c>
      <c r="AC66" s="88">
        <f t="shared" si="11"/>
        <v>0</v>
      </c>
    </row>
    <row r="67" spans="1:30" x14ac:dyDescent="0.45">
      <c r="A67" s="187" t="s">
        <v>7</v>
      </c>
      <c r="B67" s="188" t="s">
        <v>13</v>
      </c>
      <c r="C67" s="189" t="s">
        <v>78</v>
      </c>
      <c r="D67" s="190"/>
      <c r="E67" s="191"/>
      <c r="F67" s="192"/>
      <c r="G67" s="192">
        <v>7</v>
      </c>
      <c r="H67" s="192">
        <v>8</v>
      </c>
      <c r="I67" s="192"/>
      <c r="J67" s="193"/>
      <c r="K67" s="194" t="s">
        <v>165</v>
      </c>
      <c r="L67" s="314">
        <v>40</v>
      </c>
      <c r="M67" s="196" t="s">
        <v>61</v>
      </c>
      <c r="N67" s="197">
        <v>3</v>
      </c>
      <c r="O67" s="198">
        <v>49</v>
      </c>
      <c r="P67" s="10">
        <v>1</v>
      </c>
      <c r="Q67" s="61">
        <f t="shared" si="7"/>
        <v>3</v>
      </c>
      <c r="R67" s="76">
        <f t="shared" si="8"/>
        <v>49</v>
      </c>
      <c r="W67" s="1">
        <v>3</v>
      </c>
      <c r="AB67" s="4">
        <f t="shared" si="5"/>
        <v>3</v>
      </c>
      <c r="AC67" s="180">
        <f t="shared" si="11"/>
        <v>0</v>
      </c>
      <c r="AD67" s="14"/>
    </row>
    <row r="68" spans="1:30" hidden="1" x14ac:dyDescent="0.45">
      <c r="A68" s="134" t="s">
        <v>7</v>
      </c>
      <c r="B68" s="135" t="s">
        <v>13</v>
      </c>
      <c r="C68" s="136" t="s">
        <v>185</v>
      </c>
      <c r="D68" s="137"/>
      <c r="E68" s="138"/>
      <c r="F68" s="139"/>
      <c r="G68" s="139"/>
      <c r="H68" s="139"/>
      <c r="I68" s="139"/>
      <c r="J68" s="140"/>
      <c r="K68" s="141" t="s">
        <v>167</v>
      </c>
      <c r="L68" s="142">
        <v>100</v>
      </c>
      <c r="M68" s="143" t="s">
        <v>186</v>
      </c>
      <c r="N68" s="144">
        <v>3</v>
      </c>
      <c r="O68" s="145">
        <v>59</v>
      </c>
      <c r="P68" s="10"/>
      <c r="Q68" s="61">
        <f t="shared" si="7"/>
        <v>0</v>
      </c>
      <c r="R68" s="76">
        <f t="shared" si="8"/>
        <v>0</v>
      </c>
      <c r="AB68" s="4">
        <f t="shared" si="5"/>
        <v>0</v>
      </c>
      <c r="AC68" s="180">
        <f t="shared" si="11"/>
        <v>0</v>
      </c>
      <c r="AD68" s="14"/>
    </row>
    <row r="69" spans="1:30" hidden="1" x14ac:dyDescent="0.45">
      <c r="A69" s="134" t="s">
        <v>7</v>
      </c>
      <c r="B69" s="135" t="s">
        <v>13</v>
      </c>
      <c r="C69" s="136" t="s">
        <v>187</v>
      </c>
      <c r="D69" s="137"/>
      <c r="E69" s="138"/>
      <c r="F69" s="139"/>
      <c r="G69" s="139"/>
      <c r="H69" s="139"/>
      <c r="I69" s="139"/>
      <c r="J69" s="140"/>
      <c r="K69" s="141" t="s">
        <v>165</v>
      </c>
      <c r="L69" s="142">
        <v>85</v>
      </c>
      <c r="M69" s="143" t="s">
        <v>186</v>
      </c>
      <c r="N69" s="144">
        <v>3</v>
      </c>
      <c r="O69" s="145">
        <v>59</v>
      </c>
      <c r="P69" s="10"/>
      <c r="Q69" s="61">
        <f t="shared" ref="Q69" si="32">N69*P69</f>
        <v>0</v>
      </c>
      <c r="R69" s="76">
        <f t="shared" ref="R69" si="33">O69*P69</f>
        <v>0</v>
      </c>
      <c r="AB69" s="4">
        <f t="shared" ref="AB69" si="34">SUM(S69:AA69)</f>
        <v>0</v>
      </c>
      <c r="AC69" s="180">
        <f t="shared" si="11"/>
        <v>0</v>
      </c>
      <c r="AD69" s="14"/>
    </row>
    <row r="70" spans="1:30" x14ac:dyDescent="0.45">
      <c r="A70" s="187" t="s">
        <v>7</v>
      </c>
      <c r="B70" s="188" t="s">
        <v>13</v>
      </c>
      <c r="C70" s="189" t="s">
        <v>113</v>
      </c>
      <c r="D70" s="190"/>
      <c r="E70" s="191"/>
      <c r="F70" s="192"/>
      <c r="G70" s="192">
        <v>7</v>
      </c>
      <c r="H70" s="192">
        <v>8</v>
      </c>
      <c r="I70" s="192"/>
      <c r="J70" s="193"/>
      <c r="K70" s="194" t="s">
        <v>165</v>
      </c>
      <c r="L70" s="195">
        <v>100</v>
      </c>
      <c r="M70" s="196" t="s">
        <v>61</v>
      </c>
      <c r="N70" s="197">
        <v>3</v>
      </c>
      <c r="O70" s="198">
        <v>59</v>
      </c>
      <c r="P70" s="10">
        <v>1</v>
      </c>
      <c r="Q70" s="61">
        <f t="shared" si="7"/>
        <v>3</v>
      </c>
      <c r="R70" s="76">
        <f t="shared" si="8"/>
        <v>59</v>
      </c>
      <c r="T70" s="14">
        <v>3</v>
      </c>
      <c r="X70" s="1">
        <v>0</v>
      </c>
      <c r="AB70" s="4">
        <f t="shared" si="5"/>
        <v>3</v>
      </c>
      <c r="AC70" s="180">
        <f t="shared" si="11"/>
        <v>0</v>
      </c>
      <c r="AD70" s="14"/>
    </row>
    <row r="71" spans="1:30" x14ac:dyDescent="0.45">
      <c r="A71" s="187" t="s">
        <v>7</v>
      </c>
      <c r="B71" s="188" t="s">
        <v>13</v>
      </c>
      <c r="C71" s="189" t="s">
        <v>60</v>
      </c>
      <c r="D71" s="190"/>
      <c r="E71" s="191"/>
      <c r="F71" s="192">
        <v>6</v>
      </c>
      <c r="G71" s="192">
        <v>7</v>
      </c>
      <c r="H71" s="192"/>
      <c r="I71" s="192"/>
      <c r="J71" s="193"/>
      <c r="K71" s="194" t="s">
        <v>166</v>
      </c>
      <c r="L71" s="195">
        <v>100</v>
      </c>
      <c r="M71" s="196" t="s">
        <v>61</v>
      </c>
      <c r="N71" s="197">
        <v>3</v>
      </c>
      <c r="O71" s="198">
        <v>59</v>
      </c>
      <c r="P71" s="10">
        <v>1</v>
      </c>
      <c r="Q71" s="61">
        <f t="shared" si="7"/>
        <v>3</v>
      </c>
      <c r="R71" s="76">
        <f t="shared" si="8"/>
        <v>59</v>
      </c>
      <c r="S71" s="14">
        <v>2</v>
      </c>
      <c r="X71" s="1">
        <v>1</v>
      </c>
      <c r="AB71" s="4">
        <f t="shared" si="5"/>
        <v>3</v>
      </c>
      <c r="AC71" s="180">
        <f t="shared" si="11"/>
        <v>0</v>
      </c>
      <c r="AD71" s="14"/>
    </row>
    <row r="72" spans="1:30" hidden="1" x14ac:dyDescent="0.45">
      <c r="A72" s="30" t="s">
        <v>7</v>
      </c>
      <c r="B72" s="7" t="s">
        <v>13</v>
      </c>
      <c r="C72" s="95" t="s">
        <v>48</v>
      </c>
      <c r="D72" s="35"/>
      <c r="E72" s="3"/>
      <c r="F72" s="3"/>
      <c r="G72" s="3"/>
      <c r="H72" s="3"/>
      <c r="I72" s="3"/>
      <c r="J72" s="36"/>
      <c r="K72" s="35"/>
      <c r="L72" s="9">
        <v>75</v>
      </c>
      <c r="M72" s="8" t="s">
        <v>10</v>
      </c>
      <c r="N72" s="2">
        <v>2</v>
      </c>
      <c r="O72" s="13">
        <v>49</v>
      </c>
      <c r="Q72" s="61">
        <f t="shared" si="7"/>
        <v>0</v>
      </c>
      <c r="R72" s="76">
        <f t="shared" si="8"/>
        <v>0</v>
      </c>
      <c r="AB72" s="4">
        <f t="shared" si="5"/>
        <v>0</v>
      </c>
      <c r="AC72" s="88">
        <f t="shared" si="11"/>
        <v>0</v>
      </c>
    </row>
    <row r="73" spans="1:30" s="265" customFormat="1" x14ac:dyDescent="0.45">
      <c r="A73" s="254" t="s">
        <v>7</v>
      </c>
      <c r="B73" s="255" t="s">
        <v>13</v>
      </c>
      <c r="C73" s="256" t="s">
        <v>48</v>
      </c>
      <c r="D73" s="257"/>
      <c r="E73" s="258"/>
      <c r="F73" s="258">
        <v>6</v>
      </c>
      <c r="G73" s="258">
        <v>7</v>
      </c>
      <c r="H73" s="258"/>
      <c r="I73" s="258"/>
      <c r="J73" s="259"/>
      <c r="K73" s="260" t="s">
        <v>167</v>
      </c>
      <c r="L73" s="321">
        <v>75</v>
      </c>
      <c r="M73" s="261" t="s">
        <v>10</v>
      </c>
      <c r="N73" s="262">
        <v>2</v>
      </c>
      <c r="O73" s="263">
        <v>49</v>
      </c>
      <c r="P73" s="10">
        <v>2</v>
      </c>
      <c r="Q73" s="62">
        <f t="shared" si="7"/>
        <v>4</v>
      </c>
      <c r="R73" s="79">
        <f t="shared" si="8"/>
        <v>98</v>
      </c>
      <c r="S73" s="264"/>
      <c r="T73" s="264">
        <v>0</v>
      </c>
      <c r="Y73" s="265">
        <v>4</v>
      </c>
      <c r="AB73" s="4">
        <f t="shared" si="5"/>
        <v>4</v>
      </c>
      <c r="AC73" s="180">
        <f t="shared" si="11"/>
        <v>0</v>
      </c>
      <c r="AD73" s="264" t="s">
        <v>209</v>
      </c>
    </row>
    <row r="74" spans="1:30" x14ac:dyDescent="0.45">
      <c r="A74" s="248" t="s">
        <v>7</v>
      </c>
      <c r="B74" s="249" t="s">
        <v>13</v>
      </c>
      <c r="C74" s="250" t="s">
        <v>49</v>
      </c>
      <c r="D74" s="251"/>
      <c r="E74" s="252"/>
      <c r="F74" s="267">
        <v>6</v>
      </c>
      <c r="G74" s="267">
        <v>7</v>
      </c>
      <c r="H74" s="267"/>
      <c r="I74" s="267"/>
      <c r="J74" s="268"/>
      <c r="K74" s="253" t="s">
        <v>167</v>
      </c>
      <c r="L74" s="322">
        <v>75</v>
      </c>
      <c r="M74" s="269" t="s">
        <v>10</v>
      </c>
      <c r="N74" s="266">
        <v>2</v>
      </c>
      <c r="O74" s="270">
        <v>49</v>
      </c>
      <c r="P74" s="10">
        <v>2</v>
      </c>
      <c r="Q74" s="61">
        <f t="shared" si="7"/>
        <v>4</v>
      </c>
      <c r="R74" s="76">
        <f t="shared" si="8"/>
        <v>98</v>
      </c>
      <c r="T74" s="14">
        <v>0</v>
      </c>
      <c r="Y74" s="1">
        <v>4</v>
      </c>
      <c r="AB74" s="4">
        <f t="shared" si="5"/>
        <v>4</v>
      </c>
      <c r="AC74" s="180">
        <f t="shared" si="11"/>
        <v>0</v>
      </c>
      <c r="AD74" s="14" t="s">
        <v>209</v>
      </c>
    </row>
    <row r="75" spans="1:30" hidden="1" x14ac:dyDescent="0.45">
      <c r="A75" s="2" t="s">
        <v>7</v>
      </c>
      <c r="B75" s="7" t="s">
        <v>13</v>
      </c>
      <c r="C75" s="95" t="s">
        <v>51</v>
      </c>
      <c r="D75" s="35"/>
      <c r="E75" s="3"/>
      <c r="F75" s="3"/>
      <c r="G75" s="3"/>
      <c r="H75" s="3"/>
      <c r="I75" s="3"/>
      <c r="J75" s="36"/>
      <c r="K75" s="35"/>
      <c r="L75" s="9">
        <v>100</v>
      </c>
      <c r="M75" s="8" t="s">
        <v>10</v>
      </c>
      <c r="N75" s="2">
        <v>1</v>
      </c>
      <c r="O75" s="13">
        <v>25</v>
      </c>
      <c r="Q75" s="61">
        <f t="shared" si="7"/>
        <v>0</v>
      </c>
      <c r="R75" s="76">
        <f t="shared" si="8"/>
        <v>0</v>
      </c>
      <c r="AB75" s="4">
        <f t="shared" si="5"/>
        <v>0</v>
      </c>
      <c r="AC75" s="88">
        <f t="shared" si="11"/>
        <v>0</v>
      </c>
    </row>
    <row r="76" spans="1:30" x14ac:dyDescent="0.45">
      <c r="A76" s="266" t="s">
        <v>7</v>
      </c>
      <c r="B76" s="249" t="s">
        <v>13</v>
      </c>
      <c r="C76" s="250" t="s">
        <v>56</v>
      </c>
      <c r="D76" s="251"/>
      <c r="E76" s="252"/>
      <c r="F76" s="267"/>
      <c r="G76" s="267"/>
      <c r="H76" s="267">
        <v>8</v>
      </c>
      <c r="I76" s="267">
        <v>9</v>
      </c>
      <c r="J76" s="268"/>
      <c r="K76" s="253" t="s">
        <v>165</v>
      </c>
      <c r="L76" s="322">
        <v>90</v>
      </c>
      <c r="M76" s="269" t="s">
        <v>10</v>
      </c>
      <c r="N76" s="266">
        <v>2</v>
      </c>
      <c r="O76" s="270">
        <v>43</v>
      </c>
      <c r="P76" s="10">
        <v>2</v>
      </c>
      <c r="Q76" s="61">
        <f t="shared" si="7"/>
        <v>4</v>
      </c>
      <c r="R76" s="76">
        <f t="shared" si="8"/>
        <v>86</v>
      </c>
      <c r="T76" s="14">
        <v>0</v>
      </c>
      <c r="Y76" s="1">
        <v>4</v>
      </c>
      <c r="AB76" s="4">
        <f t="shared" si="5"/>
        <v>4</v>
      </c>
      <c r="AC76" s="180">
        <f t="shared" si="11"/>
        <v>0</v>
      </c>
      <c r="AD76" s="14" t="s">
        <v>209</v>
      </c>
    </row>
    <row r="77" spans="1:30" x14ac:dyDescent="0.45">
      <c r="A77" s="271" t="s">
        <v>7</v>
      </c>
      <c r="B77" s="272" t="s">
        <v>13</v>
      </c>
      <c r="C77" s="273" t="s">
        <v>59</v>
      </c>
      <c r="D77" s="274"/>
      <c r="E77" s="275"/>
      <c r="F77" s="276"/>
      <c r="G77" s="276"/>
      <c r="H77" s="276">
        <v>8</v>
      </c>
      <c r="I77" s="276">
        <v>9</v>
      </c>
      <c r="J77" s="277"/>
      <c r="K77" s="278" t="s">
        <v>165</v>
      </c>
      <c r="L77" s="279">
        <v>90</v>
      </c>
      <c r="M77" s="271" t="s">
        <v>148</v>
      </c>
      <c r="N77" s="280">
        <v>2</v>
      </c>
      <c r="O77" s="281">
        <v>49</v>
      </c>
      <c r="P77" s="10">
        <v>2</v>
      </c>
      <c r="Q77" s="62">
        <f>N77*P77</f>
        <v>4</v>
      </c>
      <c r="R77" s="79">
        <f>O77*P77</f>
        <v>98</v>
      </c>
      <c r="S77" s="264"/>
      <c r="T77" s="264">
        <v>4</v>
      </c>
      <c r="U77" s="265"/>
      <c r="V77" s="265"/>
      <c r="W77" s="265"/>
      <c r="X77" s="265"/>
      <c r="Y77" s="265">
        <v>0</v>
      </c>
      <c r="Z77" s="265"/>
      <c r="AA77" s="265"/>
      <c r="AB77" s="4">
        <f>SUM(S77:AA77)</f>
        <v>4</v>
      </c>
      <c r="AC77" s="180">
        <f>Q77-AB77</f>
        <v>0</v>
      </c>
      <c r="AD77" s="14" t="s">
        <v>209</v>
      </c>
    </row>
    <row r="78" spans="1:30" x14ac:dyDescent="0.45">
      <c r="A78" s="187" t="s">
        <v>7</v>
      </c>
      <c r="B78" s="188" t="s">
        <v>13</v>
      </c>
      <c r="C78" s="189" t="s">
        <v>162</v>
      </c>
      <c r="D78" s="190"/>
      <c r="E78" s="191"/>
      <c r="F78" s="192">
        <v>6</v>
      </c>
      <c r="G78" s="192">
        <v>7</v>
      </c>
      <c r="H78" s="192"/>
      <c r="I78" s="192"/>
      <c r="J78" s="193"/>
      <c r="K78" s="194" t="s">
        <v>165</v>
      </c>
      <c r="L78" s="195">
        <v>100</v>
      </c>
      <c r="M78" s="196" t="s">
        <v>61</v>
      </c>
      <c r="N78" s="197">
        <v>3</v>
      </c>
      <c r="O78" s="198">
        <v>59</v>
      </c>
      <c r="P78" s="11">
        <v>1</v>
      </c>
      <c r="Q78" s="61">
        <f t="shared" si="7"/>
        <v>3</v>
      </c>
      <c r="R78" s="76">
        <f t="shared" si="8"/>
        <v>59</v>
      </c>
      <c r="S78" s="14">
        <v>2</v>
      </c>
      <c r="X78" s="1">
        <v>1</v>
      </c>
      <c r="AB78" s="4">
        <f t="shared" si="5"/>
        <v>3</v>
      </c>
      <c r="AC78" s="180">
        <f t="shared" si="11"/>
        <v>0</v>
      </c>
      <c r="AD78" s="14"/>
    </row>
    <row r="79" spans="1:30" hidden="1" x14ac:dyDescent="0.45">
      <c r="A79" s="84" t="s">
        <v>7</v>
      </c>
      <c r="B79" s="81" t="s">
        <v>13</v>
      </c>
      <c r="C79" s="94" t="s">
        <v>162</v>
      </c>
      <c r="D79" s="90"/>
      <c r="E79" s="91"/>
      <c r="F79" s="91"/>
      <c r="G79" s="91"/>
      <c r="H79" s="91"/>
      <c r="I79" s="91"/>
      <c r="J79" s="92"/>
      <c r="K79" s="90"/>
      <c r="L79" s="82">
        <v>100</v>
      </c>
      <c r="M79" s="83" t="s">
        <v>61</v>
      </c>
      <c r="N79" s="84">
        <v>3</v>
      </c>
      <c r="O79" s="85">
        <v>59</v>
      </c>
      <c r="Q79" s="61">
        <f t="shared" ref="Q79:Q114" si="35">N79*P79</f>
        <v>0</v>
      </c>
      <c r="R79" s="76">
        <f t="shared" ref="R79:R114" si="36">O79*P79</f>
        <v>0</v>
      </c>
      <c r="AB79" s="4">
        <f t="shared" si="5"/>
        <v>0</v>
      </c>
      <c r="AC79" s="88">
        <f t="shared" si="11"/>
        <v>0</v>
      </c>
    </row>
    <row r="80" spans="1:30" hidden="1" x14ac:dyDescent="0.45">
      <c r="A80" s="80" t="s">
        <v>7</v>
      </c>
      <c r="B80" s="81" t="s">
        <v>13</v>
      </c>
      <c r="C80" s="94" t="s">
        <v>114</v>
      </c>
      <c r="D80" s="90"/>
      <c r="E80" s="91"/>
      <c r="F80" s="91"/>
      <c r="G80" s="91"/>
      <c r="H80" s="91"/>
      <c r="I80" s="91"/>
      <c r="J80" s="92"/>
      <c r="K80" s="90"/>
      <c r="L80" s="82">
        <v>100</v>
      </c>
      <c r="M80" s="83" t="s">
        <v>61</v>
      </c>
      <c r="N80" s="84">
        <v>3</v>
      </c>
      <c r="O80" s="85">
        <v>59</v>
      </c>
      <c r="Q80" s="61">
        <f t="shared" si="35"/>
        <v>0</v>
      </c>
      <c r="R80" s="76">
        <f t="shared" si="36"/>
        <v>0</v>
      </c>
      <c r="AB80" s="4">
        <f t="shared" si="5"/>
        <v>0</v>
      </c>
      <c r="AC80" s="88">
        <f t="shared" si="11"/>
        <v>0</v>
      </c>
    </row>
    <row r="81" spans="1:30" x14ac:dyDescent="0.45">
      <c r="A81" s="283" t="s">
        <v>7</v>
      </c>
      <c r="B81" s="284" t="s">
        <v>13</v>
      </c>
      <c r="C81" s="285" t="s">
        <v>114</v>
      </c>
      <c r="D81" s="286"/>
      <c r="E81" s="287"/>
      <c r="F81" s="288"/>
      <c r="G81" s="288">
        <v>7</v>
      </c>
      <c r="H81" s="288">
        <v>8</v>
      </c>
      <c r="I81" s="288"/>
      <c r="J81" s="289"/>
      <c r="K81" s="290" t="s">
        <v>165</v>
      </c>
      <c r="L81" s="291">
        <v>100</v>
      </c>
      <c r="M81" s="292" t="s">
        <v>61</v>
      </c>
      <c r="N81" s="293">
        <v>3</v>
      </c>
      <c r="O81" s="294">
        <v>59</v>
      </c>
      <c r="P81" s="10">
        <v>1</v>
      </c>
      <c r="Q81" s="62">
        <f t="shared" ref="Q81" si="37">N81*P81</f>
        <v>3</v>
      </c>
      <c r="R81" s="79">
        <f t="shared" ref="R81" si="38">O81*P81</f>
        <v>59</v>
      </c>
      <c r="S81" s="264"/>
      <c r="T81" s="264">
        <v>3</v>
      </c>
      <c r="U81" s="265"/>
      <c r="V81" s="265"/>
      <c r="W81" s="265"/>
      <c r="X81" s="265"/>
      <c r="Y81" s="265">
        <v>0</v>
      </c>
      <c r="Z81" s="265"/>
      <c r="AA81" s="265"/>
      <c r="AB81" s="4">
        <f>SUM(S81:AA81)</f>
        <v>3</v>
      </c>
      <c r="AC81" s="180">
        <f>Q81-AB81</f>
        <v>0</v>
      </c>
      <c r="AD81" s="14" t="s">
        <v>209</v>
      </c>
    </row>
    <row r="82" spans="1:30" x14ac:dyDescent="0.45">
      <c r="A82" s="199" t="s">
        <v>7</v>
      </c>
      <c r="B82" s="200" t="s">
        <v>74</v>
      </c>
      <c r="C82" s="201">
        <v>0</v>
      </c>
      <c r="D82" s="202"/>
      <c r="E82" s="203"/>
      <c r="F82" s="204"/>
      <c r="G82" s="204"/>
      <c r="H82" s="204"/>
      <c r="I82" s="204"/>
      <c r="J82" s="205"/>
      <c r="K82" s="206"/>
      <c r="L82" s="207"/>
      <c r="M82" s="208"/>
      <c r="N82" s="209"/>
      <c r="O82" s="210"/>
      <c r="P82" s="211">
        <v>0</v>
      </c>
      <c r="Q82" s="212">
        <f t="shared" ref="Q82:AA82" si="39">SUM(Q83:Q93)</f>
        <v>0</v>
      </c>
      <c r="R82" s="213">
        <f t="shared" si="39"/>
        <v>0</v>
      </c>
      <c r="S82" s="212">
        <f t="shared" si="39"/>
        <v>0</v>
      </c>
      <c r="T82" s="212">
        <f t="shared" si="39"/>
        <v>0</v>
      </c>
      <c r="U82" s="212">
        <f t="shared" si="39"/>
        <v>0</v>
      </c>
      <c r="V82" s="212">
        <f t="shared" si="39"/>
        <v>0</v>
      </c>
      <c r="W82" s="212">
        <f t="shared" si="39"/>
        <v>0</v>
      </c>
      <c r="X82" s="212">
        <f t="shared" si="39"/>
        <v>0</v>
      </c>
      <c r="Y82" s="212">
        <f t="shared" si="39"/>
        <v>0</v>
      </c>
      <c r="Z82" s="212">
        <f t="shared" si="39"/>
        <v>0</v>
      </c>
      <c r="AA82" s="212">
        <f t="shared" si="39"/>
        <v>0</v>
      </c>
      <c r="AB82" s="214">
        <f t="shared" si="5"/>
        <v>0</v>
      </c>
      <c r="AC82" s="215">
        <f t="shared" si="11"/>
        <v>0</v>
      </c>
      <c r="AD82" s="14"/>
    </row>
    <row r="83" spans="1:30" hidden="1" x14ac:dyDescent="0.45">
      <c r="A83" s="84" t="s">
        <v>7</v>
      </c>
      <c r="B83" s="81" t="s">
        <v>35</v>
      </c>
      <c r="C83" s="94" t="s">
        <v>73</v>
      </c>
      <c r="D83" s="90"/>
      <c r="E83" s="91"/>
      <c r="F83" s="91"/>
      <c r="G83" s="91"/>
      <c r="H83" s="91"/>
      <c r="I83" s="91"/>
      <c r="J83" s="92"/>
      <c r="K83" s="90"/>
      <c r="L83" s="82">
        <v>120</v>
      </c>
      <c r="M83" s="83" t="s">
        <v>61</v>
      </c>
      <c r="N83" s="84">
        <v>1</v>
      </c>
      <c r="O83" s="85">
        <v>99</v>
      </c>
      <c r="Q83" s="61">
        <f t="shared" si="35"/>
        <v>0</v>
      </c>
      <c r="R83" s="76">
        <f t="shared" si="36"/>
        <v>0</v>
      </c>
      <c r="AB83" s="4">
        <f t="shared" si="5"/>
        <v>0</v>
      </c>
      <c r="AC83" s="88">
        <f t="shared" ref="AC83" si="40">Q83-AB83</f>
        <v>0</v>
      </c>
    </row>
    <row r="84" spans="1:30" hidden="1" x14ac:dyDescent="0.45">
      <c r="A84" s="2" t="s">
        <v>7</v>
      </c>
      <c r="B84" s="7" t="s">
        <v>35</v>
      </c>
      <c r="C84" s="95" t="s">
        <v>36</v>
      </c>
      <c r="D84" s="35"/>
      <c r="E84" s="3"/>
      <c r="F84" s="3"/>
      <c r="G84" s="3"/>
      <c r="H84" s="3"/>
      <c r="I84" s="3"/>
      <c r="J84" s="36"/>
      <c r="K84" s="35"/>
      <c r="L84" s="9" t="s">
        <v>12</v>
      </c>
      <c r="M84" s="8" t="s">
        <v>10</v>
      </c>
      <c r="N84" s="2">
        <v>1</v>
      </c>
      <c r="O84" s="13">
        <v>89</v>
      </c>
      <c r="Q84" s="61">
        <f t="shared" si="35"/>
        <v>0</v>
      </c>
      <c r="R84" s="76">
        <f t="shared" si="36"/>
        <v>0</v>
      </c>
      <c r="AB84" s="4">
        <f t="shared" ref="AB84:AB150" si="41">SUM(S84:AA84)</f>
        <v>0</v>
      </c>
      <c r="AC84" s="88">
        <f t="shared" ref="AC84:AC150" si="42">Q84-AB84</f>
        <v>0</v>
      </c>
    </row>
    <row r="85" spans="1:30" hidden="1" x14ac:dyDescent="0.45">
      <c r="A85" s="30" t="s">
        <v>7</v>
      </c>
      <c r="B85" s="7" t="s">
        <v>35</v>
      </c>
      <c r="C85" s="95" t="s">
        <v>37</v>
      </c>
      <c r="D85" s="35"/>
      <c r="E85" s="3"/>
      <c r="F85" s="3"/>
      <c r="G85" s="3"/>
      <c r="H85" s="3"/>
      <c r="I85" s="3"/>
      <c r="J85" s="36"/>
      <c r="K85" s="35"/>
      <c r="L85" s="9" t="s">
        <v>12</v>
      </c>
      <c r="M85" s="8" t="s">
        <v>10</v>
      </c>
      <c r="N85" s="2">
        <v>1</v>
      </c>
      <c r="O85" s="13">
        <v>99</v>
      </c>
      <c r="Q85" s="61">
        <f t="shared" si="35"/>
        <v>0</v>
      </c>
      <c r="R85" s="76">
        <f t="shared" si="36"/>
        <v>0</v>
      </c>
      <c r="AB85" s="4">
        <f t="shared" si="41"/>
        <v>0</v>
      </c>
      <c r="AC85" s="88">
        <f t="shared" si="42"/>
        <v>0</v>
      </c>
    </row>
    <row r="86" spans="1:30" hidden="1" x14ac:dyDescent="0.45">
      <c r="A86" s="2" t="s">
        <v>7</v>
      </c>
      <c r="B86" s="7" t="s">
        <v>35</v>
      </c>
      <c r="C86" s="95" t="s">
        <v>33</v>
      </c>
      <c r="D86" s="35"/>
      <c r="E86" s="3"/>
      <c r="F86" s="3"/>
      <c r="G86" s="3"/>
      <c r="H86" s="3"/>
      <c r="I86" s="3"/>
      <c r="J86" s="36"/>
      <c r="K86" s="35"/>
      <c r="L86" s="9" t="s">
        <v>34</v>
      </c>
      <c r="M86" s="8" t="s">
        <v>10</v>
      </c>
      <c r="N86" s="2">
        <v>1</v>
      </c>
      <c r="O86" s="13">
        <v>59</v>
      </c>
      <c r="Q86" s="61">
        <f t="shared" si="35"/>
        <v>0</v>
      </c>
      <c r="R86" s="76">
        <f t="shared" si="36"/>
        <v>0</v>
      </c>
      <c r="AB86" s="4">
        <f t="shared" si="41"/>
        <v>0</v>
      </c>
      <c r="AC86" s="88">
        <f t="shared" si="42"/>
        <v>0</v>
      </c>
    </row>
    <row r="87" spans="1:30" hidden="1" x14ac:dyDescent="0.45">
      <c r="A87" s="2" t="s">
        <v>7</v>
      </c>
      <c r="B87" s="7" t="s">
        <v>35</v>
      </c>
      <c r="C87" s="95" t="s">
        <v>38</v>
      </c>
      <c r="D87" s="35"/>
      <c r="E87" s="3"/>
      <c r="F87" s="3"/>
      <c r="G87" s="3"/>
      <c r="H87" s="3"/>
      <c r="I87" s="3"/>
      <c r="J87" s="36"/>
      <c r="K87" s="35"/>
      <c r="L87" s="9" t="s">
        <v>39</v>
      </c>
      <c r="M87" s="8" t="s">
        <v>10</v>
      </c>
      <c r="N87" s="2">
        <v>1</v>
      </c>
      <c r="O87" s="13">
        <v>99</v>
      </c>
      <c r="Q87" s="61">
        <f t="shared" si="35"/>
        <v>0</v>
      </c>
      <c r="R87" s="76">
        <f t="shared" si="36"/>
        <v>0</v>
      </c>
      <c r="AB87" s="4">
        <f t="shared" si="41"/>
        <v>0</v>
      </c>
      <c r="AC87" s="88">
        <f t="shared" si="42"/>
        <v>0</v>
      </c>
    </row>
    <row r="88" spans="1:30" hidden="1" x14ac:dyDescent="0.45">
      <c r="A88" s="2" t="s">
        <v>7</v>
      </c>
      <c r="B88" s="7" t="s">
        <v>35</v>
      </c>
      <c r="C88" s="95" t="s">
        <v>40</v>
      </c>
      <c r="D88" s="35"/>
      <c r="E88" s="3"/>
      <c r="F88" s="3"/>
      <c r="G88" s="3"/>
      <c r="H88" s="3"/>
      <c r="I88" s="3"/>
      <c r="J88" s="36"/>
      <c r="K88" s="35"/>
      <c r="L88" s="9" t="s">
        <v>41</v>
      </c>
      <c r="M88" s="8" t="s">
        <v>10</v>
      </c>
      <c r="N88" s="2">
        <v>1</v>
      </c>
      <c r="O88" s="13">
        <v>89</v>
      </c>
      <c r="Q88" s="61">
        <f t="shared" si="35"/>
        <v>0</v>
      </c>
      <c r="R88" s="76">
        <f t="shared" si="36"/>
        <v>0</v>
      </c>
      <c r="AB88" s="4">
        <f t="shared" si="41"/>
        <v>0</v>
      </c>
      <c r="AC88" s="88">
        <f t="shared" si="42"/>
        <v>0</v>
      </c>
    </row>
    <row r="89" spans="1:30" hidden="1" x14ac:dyDescent="0.45">
      <c r="A89" s="80" t="s">
        <v>7</v>
      </c>
      <c r="B89" s="81" t="s">
        <v>35</v>
      </c>
      <c r="C89" s="94" t="s">
        <v>40</v>
      </c>
      <c r="D89" s="90"/>
      <c r="E89" s="91"/>
      <c r="F89" s="91"/>
      <c r="G89" s="91"/>
      <c r="H89" s="91"/>
      <c r="I89" s="91"/>
      <c r="J89" s="92"/>
      <c r="K89" s="90"/>
      <c r="L89" s="82">
        <v>120</v>
      </c>
      <c r="M89" s="83" t="s">
        <v>61</v>
      </c>
      <c r="N89" s="84">
        <v>1</v>
      </c>
      <c r="O89" s="85">
        <v>99</v>
      </c>
      <c r="Q89" s="61">
        <f t="shared" si="35"/>
        <v>0</v>
      </c>
      <c r="R89" s="76">
        <f t="shared" si="36"/>
        <v>0</v>
      </c>
      <c r="AB89" s="4">
        <f t="shared" si="41"/>
        <v>0</v>
      </c>
      <c r="AC89" s="88">
        <f t="shared" si="42"/>
        <v>0</v>
      </c>
    </row>
    <row r="90" spans="1:30" hidden="1" x14ac:dyDescent="0.45">
      <c r="A90" s="2" t="s">
        <v>7</v>
      </c>
      <c r="B90" s="7" t="s">
        <v>35</v>
      </c>
      <c r="C90" s="95" t="s">
        <v>42</v>
      </c>
      <c r="D90" s="35"/>
      <c r="E90" s="3"/>
      <c r="F90" s="3"/>
      <c r="G90" s="3"/>
      <c r="H90" s="3"/>
      <c r="I90" s="3"/>
      <c r="J90" s="36"/>
      <c r="K90" s="35"/>
      <c r="L90" s="9" t="s">
        <v>41</v>
      </c>
      <c r="M90" s="8" t="s">
        <v>10</v>
      </c>
      <c r="N90" s="2">
        <v>1</v>
      </c>
      <c r="O90" s="13">
        <v>89</v>
      </c>
      <c r="Q90" s="61">
        <f t="shared" si="35"/>
        <v>0</v>
      </c>
      <c r="R90" s="76">
        <f t="shared" si="36"/>
        <v>0</v>
      </c>
      <c r="AB90" s="4">
        <f t="shared" si="41"/>
        <v>0</v>
      </c>
      <c r="AC90" s="88">
        <f t="shared" si="42"/>
        <v>0</v>
      </c>
    </row>
    <row r="91" spans="1:30" hidden="1" x14ac:dyDescent="0.45">
      <c r="A91" s="2" t="s">
        <v>7</v>
      </c>
      <c r="B91" s="7" t="s">
        <v>23</v>
      </c>
      <c r="C91" s="95" t="s">
        <v>24</v>
      </c>
      <c r="D91" s="35"/>
      <c r="E91" s="3"/>
      <c r="F91" s="3"/>
      <c r="G91" s="3"/>
      <c r="H91" s="3"/>
      <c r="I91" s="3"/>
      <c r="J91" s="36"/>
      <c r="K91" s="35"/>
      <c r="L91" s="9">
        <v>100</v>
      </c>
      <c r="M91" s="8" t="s">
        <v>10</v>
      </c>
      <c r="N91" s="2">
        <v>1</v>
      </c>
      <c r="O91" s="13">
        <v>29</v>
      </c>
      <c r="Q91" s="61">
        <f t="shared" si="35"/>
        <v>0</v>
      </c>
      <c r="R91" s="76">
        <f t="shared" si="36"/>
        <v>0</v>
      </c>
      <c r="AB91" s="4">
        <f t="shared" si="41"/>
        <v>0</v>
      </c>
      <c r="AC91" s="88">
        <f t="shared" si="42"/>
        <v>0</v>
      </c>
    </row>
    <row r="92" spans="1:30" hidden="1" x14ac:dyDescent="0.45">
      <c r="A92" s="2" t="s">
        <v>7</v>
      </c>
      <c r="B92" s="7" t="s">
        <v>18</v>
      </c>
      <c r="C92" s="95" t="s">
        <v>17</v>
      </c>
      <c r="D92" s="35"/>
      <c r="E92" s="3"/>
      <c r="F92" s="3"/>
      <c r="G92" s="3"/>
      <c r="H92" s="3"/>
      <c r="I92" s="3"/>
      <c r="J92" s="36"/>
      <c r="K92" s="35"/>
      <c r="L92" s="9" t="s">
        <v>19</v>
      </c>
      <c r="M92" s="8" t="s">
        <v>10</v>
      </c>
      <c r="N92" s="2">
        <v>1</v>
      </c>
      <c r="O92" s="13">
        <v>49</v>
      </c>
      <c r="Q92" s="61">
        <f t="shared" si="35"/>
        <v>0</v>
      </c>
      <c r="R92" s="76">
        <f t="shared" si="36"/>
        <v>0</v>
      </c>
      <c r="AB92" s="4">
        <f t="shared" si="41"/>
        <v>0</v>
      </c>
      <c r="AC92" s="88">
        <f t="shared" si="42"/>
        <v>0</v>
      </c>
    </row>
    <row r="93" spans="1:30" hidden="1" x14ac:dyDescent="0.45">
      <c r="A93" s="2" t="s">
        <v>7</v>
      </c>
      <c r="B93" s="7" t="s">
        <v>27</v>
      </c>
      <c r="C93" s="95" t="s">
        <v>28</v>
      </c>
      <c r="D93" s="35"/>
      <c r="E93" s="3"/>
      <c r="F93" s="3"/>
      <c r="G93" s="3"/>
      <c r="H93" s="3"/>
      <c r="I93" s="3"/>
      <c r="J93" s="36"/>
      <c r="K93" s="35"/>
      <c r="L93" s="9">
        <v>125</v>
      </c>
      <c r="M93" s="8" t="s">
        <v>10</v>
      </c>
      <c r="N93" s="2">
        <v>1</v>
      </c>
      <c r="O93" s="13">
        <v>69</v>
      </c>
      <c r="Q93" s="61">
        <f t="shared" si="35"/>
        <v>0</v>
      </c>
      <c r="R93" s="76">
        <f t="shared" si="36"/>
        <v>0</v>
      </c>
      <c r="AB93" s="4">
        <f t="shared" si="41"/>
        <v>0</v>
      </c>
      <c r="AC93" s="88">
        <f t="shared" si="42"/>
        <v>0</v>
      </c>
    </row>
    <row r="94" spans="1:30" x14ac:dyDescent="0.45">
      <c r="A94" s="199" t="s">
        <v>7</v>
      </c>
      <c r="B94" s="200" t="s">
        <v>16</v>
      </c>
      <c r="C94" s="201">
        <v>0</v>
      </c>
      <c r="D94" s="202"/>
      <c r="E94" s="203"/>
      <c r="F94" s="204"/>
      <c r="G94" s="204"/>
      <c r="H94" s="204"/>
      <c r="I94" s="204"/>
      <c r="J94" s="205"/>
      <c r="K94" s="206"/>
      <c r="L94" s="207"/>
      <c r="M94" s="208"/>
      <c r="N94" s="209"/>
      <c r="O94" s="210"/>
      <c r="P94" s="211">
        <v>0</v>
      </c>
      <c r="Q94" s="212">
        <f t="shared" ref="Q94:AA94" si="43">SUM(Q95:Q112)</f>
        <v>27</v>
      </c>
      <c r="R94" s="213">
        <f t="shared" si="43"/>
        <v>527</v>
      </c>
      <c r="S94" s="212">
        <f t="shared" si="43"/>
        <v>14</v>
      </c>
      <c r="T94" s="212">
        <f t="shared" si="43"/>
        <v>0</v>
      </c>
      <c r="U94" s="212">
        <f t="shared" si="43"/>
        <v>0</v>
      </c>
      <c r="V94" s="212">
        <f t="shared" si="43"/>
        <v>0</v>
      </c>
      <c r="W94" s="212">
        <f t="shared" si="43"/>
        <v>1</v>
      </c>
      <c r="X94" s="212">
        <f t="shared" si="43"/>
        <v>6</v>
      </c>
      <c r="Y94" s="212">
        <f t="shared" si="43"/>
        <v>0</v>
      </c>
      <c r="Z94" s="212">
        <f t="shared" si="43"/>
        <v>0</v>
      </c>
      <c r="AA94" s="212">
        <f t="shared" si="43"/>
        <v>0</v>
      </c>
      <c r="AB94" s="214">
        <f t="shared" si="41"/>
        <v>21</v>
      </c>
      <c r="AC94" s="215">
        <f t="shared" si="42"/>
        <v>6</v>
      </c>
      <c r="AD94" s="14"/>
    </row>
    <row r="95" spans="1:30" hidden="1" x14ac:dyDescent="0.45">
      <c r="A95" s="80" t="s">
        <v>7</v>
      </c>
      <c r="B95" s="81" t="s">
        <v>16</v>
      </c>
      <c r="C95" s="94" t="s">
        <v>94</v>
      </c>
      <c r="D95" s="90"/>
      <c r="E95" s="91"/>
      <c r="F95" s="91"/>
      <c r="G95" s="91"/>
      <c r="H95" s="91"/>
      <c r="I95" s="91"/>
      <c r="J95" s="92"/>
      <c r="K95" s="90"/>
      <c r="L95" s="82">
        <v>100</v>
      </c>
      <c r="M95" s="83" t="s">
        <v>61</v>
      </c>
      <c r="N95" s="84">
        <v>3</v>
      </c>
      <c r="O95" s="85">
        <v>79</v>
      </c>
      <c r="Q95" s="61">
        <f t="shared" si="35"/>
        <v>0</v>
      </c>
      <c r="R95" s="76">
        <f t="shared" si="36"/>
        <v>0</v>
      </c>
      <c r="AB95" s="4">
        <f t="shared" si="41"/>
        <v>0</v>
      </c>
      <c r="AC95" s="88">
        <f t="shared" si="42"/>
        <v>0</v>
      </c>
    </row>
    <row r="96" spans="1:30" x14ac:dyDescent="0.45">
      <c r="A96" s="197" t="s">
        <v>7</v>
      </c>
      <c r="B96" s="188" t="s">
        <v>16</v>
      </c>
      <c r="C96" s="189" t="s">
        <v>95</v>
      </c>
      <c r="D96" s="190"/>
      <c r="E96" s="191"/>
      <c r="F96" s="192"/>
      <c r="G96" s="192">
        <v>7</v>
      </c>
      <c r="H96" s="192">
        <v>8</v>
      </c>
      <c r="I96" s="192">
        <v>9</v>
      </c>
      <c r="J96" s="193">
        <v>0</v>
      </c>
      <c r="K96" s="194" t="s">
        <v>165</v>
      </c>
      <c r="L96" s="195">
        <v>100</v>
      </c>
      <c r="M96" s="196" t="s">
        <v>61</v>
      </c>
      <c r="N96" s="197">
        <v>3</v>
      </c>
      <c r="O96" s="198">
        <v>79</v>
      </c>
      <c r="P96" s="10">
        <v>1</v>
      </c>
      <c r="Q96" s="61">
        <f t="shared" si="35"/>
        <v>3</v>
      </c>
      <c r="R96" s="76">
        <f t="shared" si="36"/>
        <v>79</v>
      </c>
      <c r="S96" s="14">
        <v>2</v>
      </c>
      <c r="X96" s="1">
        <v>1</v>
      </c>
      <c r="AB96" s="4">
        <f t="shared" si="41"/>
        <v>3</v>
      </c>
      <c r="AC96" s="180">
        <f t="shared" si="42"/>
        <v>0</v>
      </c>
      <c r="AD96" s="14"/>
    </row>
    <row r="97" spans="1:30" hidden="1" x14ac:dyDescent="0.45">
      <c r="A97" s="30" t="s">
        <v>7</v>
      </c>
      <c r="B97" s="7" t="s">
        <v>16</v>
      </c>
      <c r="C97" s="95" t="s">
        <v>20</v>
      </c>
      <c r="D97" s="35"/>
      <c r="E97" s="3"/>
      <c r="F97" s="3"/>
      <c r="G97" s="3"/>
      <c r="H97" s="3"/>
      <c r="I97" s="3"/>
      <c r="J97" s="36"/>
      <c r="K97" s="35"/>
      <c r="L97" s="9">
        <v>120</v>
      </c>
      <c r="M97" s="8" t="s">
        <v>10</v>
      </c>
      <c r="N97" s="2">
        <v>1</v>
      </c>
      <c r="O97" s="13">
        <v>49</v>
      </c>
      <c r="Q97" s="61">
        <f t="shared" si="35"/>
        <v>0</v>
      </c>
      <c r="R97" s="76">
        <f t="shared" si="36"/>
        <v>0</v>
      </c>
      <c r="AB97" s="4">
        <f t="shared" si="41"/>
        <v>0</v>
      </c>
      <c r="AC97" s="88">
        <f t="shared" si="42"/>
        <v>0</v>
      </c>
    </row>
    <row r="98" spans="1:30" x14ac:dyDescent="0.45">
      <c r="A98" s="197" t="s">
        <v>7</v>
      </c>
      <c r="B98" s="188" t="s">
        <v>16</v>
      </c>
      <c r="C98" s="189" t="s">
        <v>20</v>
      </c>
      <c r="D98" s="190"/>
      <c r="E98" s="191"/>
      <c r="F98" s="192"/>
      <c r="G98" s="192">
        <v>7</v>
      </c>
      <c r="H98" s="192">
        <v>8</v>
      </c>
      <c r="I98" s="192"/>
      <c r="J98" s="193"/>
      <c r="K98" s="194" t="s">
        <v>165</v>
      </c>
      <c r="L98" s="311" t="s">
        <v>204</v>
      </c>
      <c r="M98" s="196" t="s">
        <v>61</v>
      </c>
      <c r="N98" s="197">
        <v>3</v>
      </c>
      <c r="O98" s="198">
        <v>59</v>
      </c>
      <c r="P98" s="10">
        <v>1</v>
      </c>
      <c r="Q98" s="61">
        <f t="shared" si="35"/>
        <v>3</v>
      </c>
      <c r="R98" s="76">
        <f t="shared" si="36"/>
        <v>59</v>
      </c>
      <c r="S98" s="14">
        <v>2</v>
      </c>
      <c r="X98" s="1">
        <v>1</v>
      </c>
      <c r="AB98" s="4">
        <f t="shared" si="41"/>
        <v>3</v>
      </c>
      <c r="AC98" s="180">
        <f t="shared" si="42"/>
        <v>0</v>
      </c>
      <c r="AD98" s="14"/>
    </row>
    <row r="99" spans="1:30" x14ac:dyDescent="0.45">
      <c r="A99" s="154" t="s">
        <v>7</v>
      </c>
      <c r="B99" s="155" t="s">
        <v>16</v>
      </c>
      <c r="C99" s="156" t="s">
        <v>25</v>
      </c>
      <c r="D99" s="157"/>
      <c r="E99" s="158"/>
      <c r="F99" s="159"/>
      <c r="G99" s="159"/>
      <c r="H99" s="159">
        <v>8</v>
      </c>
      <c r="I99" s="159"/>
      <c r="J99" s="160"/>
      <c r="K99" s="161" t="s">
        <v>166</v>
      </c>
      <c r="L99" s="315">
        <v>80</v>
      </c>
      <c r="M99" s="163" t="s">
        <v>10</v>
      </c>
      <c r="N99" s="164">
        <v>1</v>
      </c>
      <c r="O99" s="165">
        <v>35</v>
      </c>
      <c r="P99" s="10">
        <v>1</v>
      </c>
      <c r="Q99" s="61">
        <f t="shared" si="35"/>
        <v>1</v>
      </c>
      <c r="R99" s="76">
        <f t="shared" si="36"/>
        <v>35</v>
      </c>
      <c r="W99" s="1">
        <v>1</v>
      </c>
      <c r="AB99" s="4">
        <f t="shared" si="41"/>
        <v>1</v>
      </c>
      <c r="AC99" s="180">
        <f t="shared" si="42"/>
        <v>0</v>
      </c>
      <c r="AD99" s="14"/>
    </row>
    <row r="100" spans="1:30" hidden="1" x14ac:dyDescent="0.45">
      <c r="A100" s="80" t="s">
        <v>7</v>
      </c>
      <c r="B100" s="81" t="s">
        <v>16</v>
      </c>
      <c r="C100" s="94" t="s">
        <v>93</v>
      </c>
      <c r="D100" s="90"/>
      <c r="E100" s="91"/>
      <c r="F100" s="91"/>
      <c r="G100" s="91"/>
      <c r="H100" s="91"/>
      <c r="I100" s="91"/>
      <c r="J100" s="92"/>
      <c r="K100" s="90"/>
      <c r="L100" s="82">
        <v>120</v>
      </c>
      <c r="M100" s="83" t="s">
        <v>61</v>
      </c>
      <c r="N100" s="84">
        <v>3</v>
      </c>
      <c r="O100" s="85">
        <v>79</v>
      </c>
      <c r="Q100" s="61">
        <f t="shared" si="35"/>
        <v>0</v>
      </c>
      <c r="R100" s="76">
        <f t="shared" si="36"/>
        <v>0</v>
      </c>
      <c r="AB100" s="4">
        <f t="shared" si="41"/>
        <v>0</v>
      </c>
      <c r="AC100" s="88">
        <f t="shared" si="42"/>
        <v>0</v>
      </c>
    </row>
    <row r="101" spans="1:30" hidden="1" x14ac:dyDescent="0.45">
      <c r="A101" s="2" t="s">
        <v>7</v>
      </c>
      <c r="B101" s="7" t="s">
        <v>16</v>
      </c>
      <c r="C101" s="95" t="s">
        <v>29</v>
      </c>
      <c r="D101" s="35"/>
      <c r="E101" s="3"/>
      <c r="F101" s="3"/>
      <c r="G101" s="3"/>
      <c r="H101" s="3"/>
      <c r="I101" s="3"/>
      <c r="J101" s="36"/>
      <c r="K101" s="35"/>
      <c r="L101" s="9">
        <v>60</v>
      </c>
      <c r="M101" s="8" t="s">
        <v>10</v>
      </c>
      <c r="N101" s="2">
        <v>2</v>
      </c>
      <c r="O101" s="13">
        <v>49</v>
      </c>
      <c r="Q101" s="61">
        <f t="shared" si="35"/>
        <v>0</v>
      </c>
      <c r="R101" s="76">
        <f t="shared" si="36"/>
        <v>0</v>
      </c>
      <c r="AB101" s="4">
        <f t="shared" si="41"/>
        <v>0</v>
      </c>
      <c r="AC101" s="88">
        <f t="shared" si="42"/>
        <v>0</v>
      </c>
    </row>
    <row r="102" spans="1:30" x14ac:dyDescent="0.45">
      <c r="A102" s="121" t="s">
        <v>7</v>
      </c>
      <c r="B102" s="122" t="s">
        <v>16</v>
      </c>
      <c r="C102" s="123" t="s">
        <v>180</v>
      </c>
      <c r="D102" s="124"/>
      <c r="E102" s="125"/>
      <c r="F102" s="125"/>
      <c r="G102" s="125">
        <v>7</v>
      </c>
      <c r="H102" s="125">
        <v>8</v>
      </c>
      <c r="I102" s="125"/>
      <c r="J102" s="126"/>
      <c r="K102" s="127" t="s">
        <v>166</v>
      </c>
      <c r="L102" s="128">
        <v>100</v>
      </c>
      <c r="M102" s="129" t="s">
        <v>179</v>
      </c>
      <c r="N102" s="121">
        <v>5</v>
      </c>
      <c r="O102" s="130">
        <v>55</v>
      </c>
      <c r="P102" s="242">
        <v>1</v>
      </c>
      <c r="Q102" s="243">
        <f t="shared" ref="Q102" si="44">N102*P102</f>
        <v>5</v>
      </c>
      <c r="R102" s="244">
        <f t="shared" ref="R102" si="45">O102*P102</f>
        <v>55</v>
      </c>
      <c r="S102" s="83">
        <v>4</v>
      </c>
      <c r="T102" s="83"/>
      <c r="U102" s="84"/>
      <c r="V102" s="84"/>
      <c r="W102" s="84"/>
      <c r="X102" s="84">
        <v>1</v>
      </c>
      <c r="Y102" s="84"/>
      <c r="Z102" s="84"/>
      <c r="AA102" s="84"/>
      <c r="AB102" s="245">
        <f t="shared" si="41"/>
        <v>5</v>
      </c>
      <c r="AC102" s="180">
        <f t="shared" si="42"/>
        <v>0</v>
      </c>
      <c r="AD102" s="14" t="s">
        <v>206</v>
      </c>
    </row>
    <row r="103" spans="1:30" x14ac:dyDescent="0.45">
      <c r="A103" s="121" t="s">
        <v>7</v>
      </c>
      <c r="B103" s="122" t="s">
        <v>16</v>
      </c>
      <c r="C103" s="123" t="s">
        <v>181</v>
      </c>
      <c r="D103" s="124"/>
      <c r="E103" s="125"/>
      <c r="F103" s="125"/>
      <c r="G103" s="125">
        <v>7</v>
      </c>
      <c r="H103" s="125">
        <v>8</v>
      </c>
      <c r="I103" s="125"/>
      <c r="J103" s="126"/>
      <c r="K103" s="127" t="s">
        <v>167</v>
      </c>
      <c r="L103" s="319" t="s">
        <v>47</v>
      </c>
      <c r="M103" s="129" t="s">
        <v>179</v>
      </c>
      <c r="N103" s="121">
        <v>3</v>
      </c>
      <c r="O103" s="130">
        <v>36</v>
      </c>
      <c r="P103" s="234">
        <v>2</v>
      </c>
      <c r="Q103" s="235">
        <f t="shared" ref="Q103" si="46">N103*P103</f>
        <v>6</v>
      </c>
      <c r="R103" s="236">
        <f t="shared" ref="R103" si="47">O103*P103</f>
        <v>72</v>
      </c>
      <c r="S103" s="301"/>
      <c r="T103" s="32"/>
      <c r="U103" s="5"/>
      <c r="V103" s="5"/>
      <c r="W103" s="5"/>
      <c r="X103" s="297"/>
      <c r="Y103" s="5"/>
      <c r="Z103" s="5"/>
      <c r="AA103" s="5"/>
      <c r="AB103" s="237">
        <f t="shared" ref="AB103" si="48">SUM(S103:AA103)</f>
        <v>0</v>
      </c>
      <c r="AC103" s="180">
        <f t="shared" si="42"/>
        <v>6</v>
      </c>
      <c r="AD103" s="14" t="s">
        <v>207</v>
      </c>
    </row>
    <row r="104" spans="1:30" x14ac:dyDescent="0.45">
      <c r="A104" s="197" t="s">
        <v>7</v>
      </c>
      <c r="B104" s="188" t="s">
        <v>16</v>
      </c>
      <c r="C104" s="189" t="s">
        <v>30</v>
      </c>
      <c r="D104" s="190"/>
      <c r="E104" s="191"/>
      <c r="F104" s="192"/>
      <c r="G104" s="192">
        <v>7</v>
      </c>
      <c r="H104" s="192">
        <v>8</v>
      </c>
      <c r="I104" s="192">
        <v>9</v>
      </c>
      <c r="J104" s="193"/>
      <c r="K104" s="194" t="s">
        <v>166</v>
      </c>
      <c r="L104" s="311">
        <v>120</v>
      </c>
      <c r="M104" s="196" t="s">
        <v>61</v>
      </c>
      <c r="N104" s="197">
        <v>3</v>
      </c>
      <c r="O104" s="198">
        <v>79</v>
      </c>
      <c r="P104" s="10">
        <v>2</v>
      </c>
      <c r="Q104" s="61">
        <f t="shared" si="35"/>
        <v>6</v>
      </c>
      <c r="R104" s="299">
        <f t="shared" si="36"/>
        <v>158</v>
      </c>
      <c r="S104" s="302">
        <v>4</v>
      </c>
      <c r="W104" s="300"/>
      <c r="X104" s="302">
        <v>2</v>
      </c>
      <c r="Y104" s="14"/>
      <c r="AB104" s="4">
        <f t="shared" si="41"/>
        <v>6</v>
      </c>
      <c r="AC104" s="180">
        <f t="shared" si="42"/>
        <v>0</v>
      </c>
      <c r="AD104" s="14"/>
    </row>
    <row r="105" spans="1:30" hidden="1" x14ac:dyDescent="0.45">
      <c r="A105" s="2" t="s">
        <v>7</v>
      </c>
      <c r="B105" s="7" t="s">
        <v>16</v>
      </c>
      <c r="C105" s="95" t="s">
        <v>30</v>
      </c>
      <c r="D105" s="35"/>
      <c r="E105" s="3"/>
      <c r="F105" s="3"/>
      <c r="G105" s="3"/>
      <c r="H105" s="3"/>
      <c r="I105" s="3"/>
      <c r="J105" s="36"/>
      <c r="K105" s="35"/>
      <c r="L105" s="9">
        <v>100</v>
      </c>
      <c r="M105" s="8" t="s">
        <v>10</v>
      </c>
      <c r="N105" s="2">
        <v>3</v>
      </c>
      <c r="O105" s="13">
        <v>79</v>
      </c>
      <c r="Q105" s="61">
        <f t="shared" si="35"/>
        <v>0</v>
      </c>
      <c r="R105" s="76">
        <f t="shared" si="36"/>
        <v>0</v>
      </c>
      <c r="S105" s="19"/>
      <c r="X105" s="6"/>
      <c r="AB105" s="4">
        <f t="shared" si="41"/>
        <v>0</v>
      </c>
      <c r="AC105" s="88">
        <f t="shared" si="42"/>
        <v>0</v>
      </c>
    </row>
    <row r="106" spans="1:30" hidden="1" x14ac:dyDescent="0.45">
      <c r="A106" s="2" t="s">
        <v>7</v>
      </c>
      <c r="B106" s="7" t="s">
        <v>16</v>
      </c>
      <c r="C106" s="95" t="s">
        <v>43</v>
      </c>
      <c r="D106" s="35"/>
      <c r="E106" s="3"/>
      <c r="F106" s="3"/>
      <c r="G106" s="3"/>
      <c r="H106" s="3"/>
      <c r="I106" s="3"/>
      <c r="J106" s="36"/>
      <c r="K106" s="35"/>
      <c r="L106" s="9">
        <v>50</v>
      </c>
      <c r="M106" s="8" t="s">
        <v>10</v>
      </c>
      <c r="N106" s="2">
        <v>1</v>
      </c>
      <c r="O106" s="13">
        <v>29</v>
      </c>
      <c r="Q106" s="61">
        <f t="shared" si="35"/>
        <v>0</v>
      </c>
      <c r="R106" s="76">
        <f t="shared" si="36"/>
        <v>0</v>
      </c>
      <c r="AB106" s="4">
        <f t="shared" si="41"/>
        <v>0</v>
      </c>
      <c r="AC106" s="88">
        <f t="shared" si="42"/>
        <v>0</v>
      </c>
    </row>
    <row r="107" spans="1:30" hidden="1" x14ac:dyDescent="0.45">
      <c r="A107" s="2" t="s">
        <v>7</v>
      </c>
      <c r="B107" s="7" t="s">
        <v>16</v>
      </c>
      <c r="C107" s="95" t="s">
        <v>44</v>
      </c>
      <c r="D107" s="35"/>
      <c r="E107" s="3"/>
      <c r="F107" s="3"/>
      <c r="G107" s="3"/>
      <c r="H107" s="3"/>
      <c r="I107" s="3"/>
      <c r="J107" s="36"/>
      <c r="K107" s="35"/>
      <c r="L107" s="9">
        <v>50</v>
      </c>
      <c r="M107" s="8" t="s">
        <v>10</v>
      </c>
      <c r="N107" s="2">
        <v>1</v>
      </c>
      <c r="O107" s="13">
        <v>25</v>
      </c>
      <c r="Q107" s="61">
        <f t="shared" si="35"/>
        <v>0</v>
      </c>
      <c r="R107" s="76">
        <f t="shared" si="36"/>
        <v>0</v>
      </c>
      <c r="AB107" s="4">
        <f t="shared" si="41"/>
        <v>0</v>
      </c>
      <c r="AC107" s="88">
        <f t="shared" si="42"/>
        <v>0</v>
      </c>
    </row>
    <row r="108" spans="1:30" x14ac:dyDescent="0.45">
      <c r="A108" s="187" t="s">
        <v>7</v>
      </c>
      <c r="B108" s="188" t="s">
        <v>16</v>
      </c>
      <c r="C108" s="189" t="s">
        <v>44</v>
      </c>
      <c r="D108" s="190"/>
      <c r="E108" s="191"/>
      <c r="F108" s="192"/>
      <c r="G108" s="192">
        <v>7</v>
      </c>
      <c r="H108" s="192">
        <v>8</v>
      </c>
      <c r="I108" s="192"/>
      <c r="J108" s="193"/>
      <c r="K108" s="194" t="s">
        <v>165</v>
      </c>
      <c r="L108" s="195">
        <v>100</v>
      </c>
      <c r="M108" s="196" t="s">
        <v>61</v>
      </c>
      <c r="N108" s="197">
        <v>3</v>
      </c>
      <c r="O108" s="198">
        <v>69</v>
      </c>
      <c r="P108" s="10">
        <v>1</v>
      </c>
      <c r="Q108" s="61">
        <f t="shared" si="35"/>
        <v>3</v>
      </c>
      <c r="R108" s="76">
        <f t="shared" si="36"/>
        <v>69</v>
      </c>
      <c r="S108" s="14">
        <v>2</v>
      </c>
      <c r="X108" s="1">
        <v>1</v>
      </c>
      <c r="AB108" s="4">
        <f t="shared" si="41"/>
        <v>3</v>
      </c>
      <c r="AC108" s="180">
        <f t="shared" si="42"/>
        <v>0</v>
      </c>
      <c r="AD108" s="14"/>
    </row>
    <row r="109" spans="1:30" hidden="1" x14ac:dyDescent="0.45">
      <c r="A109" s="80" t="s">
        <v>7</v>
      </c>
      <c r="B109" s="81" t="s">
        <v>16</v>
      </c>
      <c r="C109" s="94" t="s">
        <v>96</v>
      </c>
      <c r="D109" s="90"/>
      <c r="E109" s="91"/>
      <c r="F109" s="91"/>
      <c r="G109" s="91"/>
      <c r="H109" s="91"/>
      <c r="I109" s="91"/>
      <c r="J109" s="92"/>
      <c r="K109" s="90"/>
      <c r="L109" s="82">
        <v>100</v>
      </c>
      <c r="M109" s="83" t="s">
        <v>61</v>
      </c>
      <c r="N109" s="84">
        <v>3</v>
      </c>
      <c r="O109" s="85">
        <v>79</v>
      </c>
      <c r="Q109" s="61">
        <f t="shared" si="35"/>
        <v>0</v>
      </c>
      <c r="R109" s="76">
        <f t="shared" si="36"/>
        <v>0</v>
      </c>
      <c r="AB109" s="4">
        <f t="shared" si="41"/>
        <v>0</v>
      </c>
      <c r="AC109" s="88">
        <f t="shared" si="42"/>
        <v>0</v>
      </c>
    </row>
    <row r="110" spans="1:30" hidden="1" x14ac:dyDescent="0.45">
      <c r="A110" s="84" t="s">
        <v>7</v>
      </c>
      <c r="B110" s="81" t="s">
        <v>16</v>
      </c>
      <c r="C110" s="94" t="s">
        <v>59</v>
      </c>
      <c r="D110" s="90"/>
      <c r="E110" s="91"/>
      <c r="F110" s="91"/>
      <c r="G110" s="91"/>
      <c r="H110" s="91"/>
      <c r="I110" s="91"/>
      <c r="J110" s="92"/>
      <c r="K110" s="90"/>
      <c r="L110" s="82">
        <v>95</v>
      </c>
      <c r="M110" s="83" t="s">
        <v>61</v>
      </c>
      <c r="N110" s="84">
        <v>3</v>
      </c>
      <c r="O110" s="85">
        <v>59</v>
      </c>
      <c r="Q110" s="61">
        <f t="shared" si="35"/>
        <v>0</v>
      </c>
      <c r="R110" s="76">
        <f t="shared" si="36"/>
        <v>0</v>
      </c>
      <c r="AB110" s="4">
        <f t="shared" si="41"/>
        <v>0</v>
      </c>
      <c r="AC110" s="88">
        <f t="shared" si="42"/>
        <v>0</v>
      </c>
    </row>
    <row r="111" spans="1:30" hidden="1" x14ac:dyDescent="0.45">
      <c r="A111" s="2" t="s">
        <v>7</v>
      </c>
      <c r="B111" s="7" t="s">
        <v>16</v>
      </c>
      <c r="C111" s="95" t="s">
        <v>59</v>
      </c>
      <c r="D111" s="35"/>
      <c r="E111" s="3"/>
      <c r="F111" s="3"/>
      <c r="G111" s="3"/>
      <c r="H111" s="3"/>
      <c r="I111" s="3"/>
      <c r="J111" s="36"/>
      <c r="K111" s="35"/>
      <c r="L111" s="9">
        <v>90</v>
      </c>
      <c r="M111" s="8" t="s">
        <v>10</v>
      </c>
      <c r="N111" s="2">
        <v>2</v>
      </c>
      <c r="O111" s="13">
        <v>49</v>
      </c>
      <c r="Q111" s="61">
        <f t="shared" si="35"/>
        <v>0</v>
      </c>
      <c r="R111" s="76">
        <f t="shared" si="36"/>
        <v>0</v>
      </c>
      <c r="AB111" s="4">
        <f t="shared" si="41"/>
        <v>0</v>
      </c>
      <c r="AC111" s="88">
        <f t="shared" si="42"/>
        <v>0</v>
      </c>
    </row>
    <row r="112" spans="1:30" hidden="1" x14ac:dyDescent="0.45">
      <c r="A112" s="2" t="s">
        <v>7</v>
      </c>
      <c r="B112" s="7" t="s">
        <v>57</v>
      </c>
      <c r="C112" s="95" t="s">
        <v>58</v>
      </c>
      <c r="D112" s="35"/>
      <c r="E112" s="3"/>
      <c r="F112" s="3"/>
      <c r="G112" s="3"/>
      <c r="H112" s="3"/>
      <c r="I112" s="3"/>
      <c r="J112" s="36"/>
      <c r="K112" s="35"/>
      <c r="L112" s="9" t="s">
        <v>41</v>
      </c>
      <c r="M112" s="8" t="s">
        <v>10</v>
      </c>
      <c r="N112" s="2">
        <v>1</v>
      </c>
      <c r="O112" s="13">
        <v>39</v>
      </c>
      <c r="Q112" s="61">
        <f t="shared" si="35"/>
        <v>0</v>
      </c>
      <c r="R112" s="76">
        <f t="shared" si="36"/>
        <v>0</v>
      </c>
      <c r="AB112" s="4">
        <f t="shared" si="41"/>
        <v>0</v>
      </c>
      <c r="AC112" s="88">
        <f t="shared" si="42"/>
        <v>0</v>
      </c>
    </row>
    <row r="113" spans="1:30" x14ac:dyDescent="0.45">
      <c r="A113" s="199" t="s">
        <v>7</v>
      </c>
      <c r="B113" s="200" t="s">
        <v>69</v>
      </c>
      <c r="C113" s="201">
        <v>0</v>
      </c>
      <c r="D113" s="202"/>
      <c r="E113" s="203"/>
      <c r="F113" s="204"/>
      <c r="G113" s="204"/>
      <c r="H113" s="204"/>
      <c r="I113" s="204"/>
      <c r="J113" s="205"/>
      <c r="K113" s="206"/>
      <c r="L113" s="207"/>
      <c r="M113" s="208"/>
      <c r="N113" s="209"/>
      <c r="O113" s="210"/>
      <c r="P113" s="211">
        <v>0</v>
      </c>
      <c r="Q113" s="212">
        <f>SUM(Q114:Q120)</f>
        <v>13</v>
      </c>
      <c r="R113" s="213">
        <f>SUM(R114:R120)</f>
        <v>325</v>
      </c>
      <c r="S113" s="212">
        <f>SUM(S114:S120)</f>
        <v>3</v>
      </c>
      <c r="T113" s="212">
        <f>SUM(T114:T120)</f>
        <v>0</v>
      </c>
      <c r="U113" s="212">
        <f t="shared" ref="U113:AA113" si="49">SUM(U114:U120)</f>
        <v>2</v>
      </c>
      <c r="V113" s="212">
        <f t="shared" si="49"/>
        <v>0</v>
      </c>
      <c r="W113" s="212">
        <f t="shared" si="49"/>
        <v>3</v>
      </c>
      <c r="X113" s="212">
        <f t="shared" si="49"/>
        <v>2</v>
      </c>
      <c r="Y113" s="212">
        <f t="shared" si="49"/>
        <v>2</v>
      </c>
      <c r="Z113" s="212">
        <f t="shared" si="49"/>
        <v>1</v>
      </c>
      <c r="AA113" s="212">
        <f t="shared" si="49"/>
        <v>0</v>
      </c>
      <c r="AB113" s="214">
        <f t="shared" si="41"/>
        <v>13</v>
      </c>
      <c r="AC113" s="215">
        <f t="shared" si="42"/>
        <v>0</v>
      </c>
      <c r="AD113" s="14"/>
    </row>
    <row r="114" spans="1:30" x14ac:dyDescent="0.45">
      <c r="A114" s="187" t="s">
        <v>7</v>
      </c>
      <c r="B114" s="188" t="s">
        <v>69</v>
      </c>
      <c r="C114" s="189" t="s">
        <v>71</v>
      </c>
      <c r="D114" s="190"/>
      <c r="E114" s="191"/>
      <c r="F114" s="192"/>
      <c r="G114" s="192">
        <v>7</v>
      </c>
      <c r="H114" s="192">
        <v>8</v>
      </c>
      <c r="I114" s="192"/>
      <c r="J114" s="193"/>
      <c r="K114" s="194" t="s">
        <v>165</v>
      </c>
      <c r="L114" s="311">
        <v>120</v>
      </c>
      <c r="M114" s="196" t="s">
        <v>61</v>
      </c>
      <c r="N114" s="197">
        <v>2</v>
      </c>
      <c r="O114" s="198">
        <v>59</v>
      </c>
      <c r="P114" s="11">
        <v>1</v>
      </c>
      <c r="Q114" s="61">
        <f t="shared" si="35"/>
        <v>2</v>
      </c>
      <c r="R114" s="76">
        <f t="shared" si="36"/>
        <v>59</v>
      </c>
      <c r="S114" s="14">
        <v>1</v>
      </c>
      <c r="X114" s="1">
        <v>1</v>
      </c>
      <c r="AB114" s="4">
        <f t="shared" si="41"/>
        <v>2</v>
      </c>
      <c r="AC114" s="180">
        <f t="shared" si="42"/>
        <v>0</v>
      </c>
      <c r="AD114" s="14"/>
    </row>
    <row r="115" spans="1:30" x14ac:dyDescent="0.45">
      <c r="A115" s="187" t="s">
        <v>7</v>
      </c>
      <c r="B115" s="188" t="s">
        <v>69</v>
      </c>
      <c r="C115" s="189" t="s">
        <v>70</v>
      </c>
      <c r="D115" s="190"/>
      <c r="E115" s="191"/>
      <c r="F115" s="192"/>
      <c r="G115" s="192">
        <v>7</v>
      </c>
      <c r="H115" s="192">
        <v>8</v>
      </c>
      <c r="I115" s="192"/>
      <c r="J115" s="193"/>
      <c r="K115" s="194" t="s">
        <v>165</v>
      </c>
      <c r="L115" s="314">
        <v>70</v>
      </c>
      <c r="M115" s="196" t="s">
        <v>61</v>
      </c>
      <c r="N115" s="197">
        <v>2</v>
      </c>
      <c r="O115" s="198">
        <v>59</v>
      </c>
      <c r="P115" s="10">
        <v>1</v>
      </c>
      <c r="Q115" s="61">
        <f t="shared" ref="Q115:Q151" si="50">N115*P115</f>
        <v>2</v>
      </c>
      <c r="R115" s="76">
        <f t="shared" ref="R115:R151" si="51">O115*P115</f>
        <v>59</v>
      </c>
      <c r="T115" s="14">
        <v>0</v>
      </c>
      <c r="Y115" s="1">
        <v>2</v>
      </c>
      <c r="AB115" s="4">
        <f t="shared" si="41"/>
        <v>2</v>
      </c>
      <c r="AC115" s="180">
        <f t="shared" si="42"/>
        <v>0</v>
      </c>
      <c r="AD115" s="14"/>
    </row>
    <row r="116" spans="1:30" x14ac:dyDescent="0.45">
      <c r="A116" s="187" t="s">
        <v>7</v>
      </c>
      <c r="B116" s="188" t="s">
        <v>31</v>
      </c>
      <c r="C116" s="189" t="s">
        <v>24</v>
      </c>
      <c r="D116" s="190"/>
      <c r="E116" s="191"/>
      <c r="F116" s="192"/>
      <c r="G116" s="192">
        <v>7</v>
      </c>
      <c r="H116" s="192">
        <v>8</v>
      </c>
      <c r="I116" s="192"/>
      <c r="J116" s="193"/>
      <c r="K116" s="194" t="s">
        <v>166</v>
      </c>
      <c r="L116" s="195">
        <v>100</v>
      </c>
      <c r="M116" s="196" t="s">
        <v>61</v>
      </c>
      <c r="N116" s="197">
        <v>3</v>
      </c>
      <c r="O116" s="198">
        <v>69</v>
      </c>
      <c r="P116" s="11">
        <v>1</v>
      </c>
      <c r="Q116" s="61">
        <f t="shared" si="50"/>
        <v>3</v>
      </c>
      <c r="R116" s="76">
        <f t="shared" si="51"/>
        <v>69</v>
      </c>
      <c r="W116" s="1">
        <v>3</v>
      </c>
      <c r="AB116" s="4">
        <f t="shared" si="41"/>
        <v>3</v>
      </c>
      <c r="AC116" s="180">
        <f t="shared" si="42"/>
        <v>0</v>
      </c>
      <c r="AD116" s="14"/>
    </row>
    <row r="117" spans="1:30" x14ac:dyDescent="0.45">
      <c r="A117" s="187" t="s">
        <v>7</v>
      </c>
      <c r="B117" s="188" t="s">
        <v>31</v>
      </c>
      <c r="C117" s="189" t="s">
        <v>75</v>
      </c>
      <c r="D117" s="190"/>
      <c r="E117" s="191"/>
      <c r="F117" s="192"/>
      <c r="G117" s="192">
        <v>7</v>
      </c>
      <c r="H117" s="192">
        <v>8</v>
      </c>
      <c r="I117" s="192"/>
      <c r="J117" s="193"/>
      <c r="K117" s="194" t="s">
        <v>166</v>
      </c>
      <c r="L117" s="311">
        <v>140</v>
      </c>
      <c r="M117" s="196" t="s">
        <v>61</v>
      </c>
      <c r="N117" s="197">
        <v>3</v>
      </c>
      <c r="O117" s="198">
        <v>69</v>
      </c>
      <c r="P117" s="11">
        <v>1</v>
      </c>
      <c r="Q117" s="61">
        <f t="shared" si="50"/>
        <v>3</v>
      </c>
      <c r="R117" s="76">
        <f t="shared" si="51"/>
        <v>69</v>
      </c>
      <c r="U117" s="1">
        <v>2</v>
      </c>
      <c r="Z117" s="1">
        <v>1</v>
      </c>
      <c r="AB117" s="4">
        <f t="shared" si="41"/>
        <v>3</v>
      </c>
      <c r="AC117" s="180">
        <f t="shared" si="42"/>
        <v>0</v>
      </c>
      <c r="AD117" s="14"/>
    </row>
    <row r="118" spans="1:30" hidden="1" x14ac:dyDescent="0.45">
      <c r="A118" s="2" t="s">
        <v>7</v>
      </c>
      <c r="B118" s="7" t="s">
        <v>31</v>
      </c>
      <c r="C118" s="95" t="s">
        <v>32</v>
      </c>
      <c r="D118" s="35"/>
      <c r="E118" s="3"/>
      <c r="F118" s="3"/>
      <c r="G118" s="3"/>
      <c r="H118" s="3"/>
      <c r="I118" s="3"/>
      <c r="J118" s="36"/>
      <c r="K118" s="35"/>
      <c r="L118" s="9">
        <v>100</v>
      </c>
      <c r="M118" s="8" t="s">
        <v>10</v>
      </c>
      <c r="N118" s="2">
        <v>1</v>
      </c>
      <c r="O118" s="13">
        <v>32</v>
      </c>
      <c r="Q118" s="61">
        <f t="shared" si="50"/>
        <v>0</v>
      </c>
      <c r="R118" s="76">
        <f t="shared" si="51"/>
        <v>0</v>
      </c>
      <c r="AB118" s="4">
        <f t="shared" si="41"/>
        <v>0</v>
      </c>
      <c r="AC118" s="88">
        <f t="shared" si="42"/>
        <v>0</v>
      </c>
    </row>
    <row r="119" spans="1:30" hidden="1" x14ac:dyDescent="0.45">
      <c r="A119" s="84" t="s">
        <v>7</v>
      </c>
      <c r="B119" s="81" t="s">
        <v>31</v>
      </c>
      <c r="C119" s="94" t="s">
        <v>77</v>
      </c>
      <c r="D119" s="90"/>
      <c r="E119" s="91"/>
      <c r="F119" s="91"/>
      <c r="G119" s="91"/>
      <c r="H119" s="91"/>
      <c r="I119" s="91"/>
      <c r="J119" s="92"/>
      <c r="K119" s="90"/>
      <c r="L119" s="82">
        <v>80</v>
      </c>
      <c r="M119" s="83" t="s">
        <v>61</v>
      </c>
      <c r="N119" s="84">
        <v>3</v>
      </c>
      <c r="O119" s="85">
        <v>69</v>
      </c>
      <c r="Q119" s="61">
        <f t="shared" si="50"/>
        <v>0</v>
      </c>
      <c r="R119" s="76">
        <f t="shared" si="51"/>
        <v>0</v>
      </c>
      <c r="AB119" s="4">
        <f t="shared" si="41"/>
        <v>0</v>
      </c>
      <c r="AC119" s="88">
        <f t="shared" si="42"/>
        <v>0</v>
      </c>
    </row>
    <row r="120" spans="1:30" x14ac:dyDescent="0.45">
      <c r="A120" s="197" t="s">
        <v>7</v>
      </c>
      <c r="B120" s="188" t="s">
        <v>31</v>
      </c>
      <c r="C120" s="189" t="s">
        <v>76</v>
      </c>
      <c r="D120" s="190"/>
      <c r="E120" s="191"/>
      <c r="F120" s="192"/>
      <c r="G120" s="192">
        <v>7</v>
      </c>
      <c r="H120" s="192">
        <v>8</v>
      </c>
      <c r="I120" s="192">
        <v>9</v>
      </c>
      <c r="J120" s="193">
        <v>0</v>
      </c>
      <c r="K120" s="194" t="s">
        <v>166</v>
      </c>
      <c r="L120" s="195">
        <v>100</v>
      </c>
      <c r="M120" s="196" t="s">
        <v>61</v>
      </c>
      <c r="N120" s="197">
        <v>3</v>
      </c>
      <c r="O120" s="198">
        <v>69</v>
      </c>
      <c r="P120" s="10">
        <v>1</v>
      </c>
      <c r="Q120" s="61">
        <f t="shared" si="50"/>
        <v>3</v>
      </c>
      <c r="R120" s="76">
        <f t="shared" si="51"/>
        <v>69</v>
      </c>
      <c r="S120" s="14">
        <v>2</v>
      </c>
      <c r="X120" s="1">
        <v>1</v>
      </c>
      <c r="AB120" s="4">
        <f t="shared" si="41"/>
        <v>3</v>
      </c>
      <c r="AC120" s="180">
        <f t="shared" si="42"/>
        <v>0</v>
      </c>
      <c r="AD120" s="14"/>
    </row>
    <row r="121" spans="1:30" x14ac:dyDescent="0.45">
      <c r="A121" s="199" t="s">
        <v>7</v>
      </c>
      <c r="B121" s="200" t="s">
        <v>8</v>
      </c>
      <c r="C121" s="201">
        <v>0</v>
      </c>
      <c r="D121" s="202"/>
      <c r="E121" s="203"/>
      <c r="F121" s="204"/>
      <c r="G121" s="204"/>
      <c r="H121" s="204"/>
      <c r="I121" s="204"/>
      <c r="J121" s="205"/>
      <c r="K121" s="206"/>
      <c r="L121" s="207"/>
      <c r="M121" s="208"/>
      <c r="N121" s="209"/>
      <c r="O121" s="210"/>
      <c r="P121" s="211">
        <v>0</v>
      </c>
      <c r="Q121" s="212">
        <f t="shared" ref="Q121:AA121" si="52">SUM(Q122:Q132)</f>
        <v>15</v>
      </c>
      <c r="R121" s="213">
        <f t="shared" si="52"/>
        <v>394</v>
      </c>
      <c r="S121" s="212">
        <f t="shared" si="52"/>
        <v>9</v>
      </c>
      <c r="T121" s="212">
        <f t="shared" si="52"/>
        <v>0</v>
      </c>
      <c r="U121" s="212">
        <f t="shared" si="52"/>
        <v>0</v>
      </c>
      <c r="V121" s="212">
        <f t="shared" si="52"/>
        <v>0</v>
      </c>
      <c r="W121" s="212">
        <f t="shared" si="52"/>
        <v>0</v>
      </c>
      <c r="X121" s="212">
        <f t="shared" si="52"/>
        <v>4</v>
      </c>
      <c r="Y121" s="212">
        <f t="shared" si="52"/>
        <v>2</v>
      </c>
      <c r="Z121" s="212">
        <f t="shared" si="52"/>
        <v>0</v>
      </c>
      <c r="AA121" s="212">
        <f t="shared" si="52"/>
        <v>0</v>
      </c>
      <c r="AB121" s="214">
        <f t="shared" si="41"/>
        <v>15</v>
      </c>
      <c r="AC121" s="215">
        <f t="shared" si="42"/>
        <v>0</v>
      </c>
      <c r="AD121" s="14"/>
    </row>
    <row r="122" spans="1:30" x14ac:dyDescent="0.45">
      <c r="A122" s="187" t="s">
        <v>7</v>
      </c>
      <c r="B122" s="188" t="s">
        <v>8</v>
      </c>
      <c r="C122" s="189" t="s">
        <v>9</v>
      </c>
      <c r="D122" s="190"/>
      <c r="E122" s="191"/>
      <c r="F122" s="192"/>
      <c r="G122" s="192">
        <v>7</v>
      </c>
      <c r="H122" s="192">
        <v>8</v>
      </c>
      <c r="I122" s="192"/>
      <c r="J122" s="193"/>
      <c r="K122" s="194" t="s">
        <v>166</v>
      </c>
      <c r="L122" s="311">
        <v>150</v>
      </c>
      <c r="M122" s="196" t="s">
        <v>61</v>
      </c>
      <c r="N122" s="197">
        <v>3</v>
      </c>
      <c r="O122" s="198">
        <v>79</v>
      </c>
      <c r="P122" s="10">
        <v>1</v>
      </c>
      <c r="Q122" s="61">
        <f t="shared" si="50"/>
        <v>3</v>
      </c>
      <c r="R122" s="76">
        <f t="shared" si="51"/>
        <v>79</v>
      </c>
      <c r="S122" s="14">
        <v>2</v>
      </c>
      <c r="X122" s="1">
        <v>1</v>
      </c>
      <c r="AB122" s="4">
        <f t="shared" si="41"/>
        <v>3</v>
      </c>
      <c r="AC122" s="180">
        <f t="shared" si="42"/>
        <v>0</v>
      </c>
      <c r="AD122" s="14"/>
    </row>
    <row r="123" spans="1:30" hidden="1" x14ac:dyDescent="0.45">
      <c r="A123" s="30" t="s">
        <v>7</v>
      </c>
      <c r="B123" s="7" t="s">
        <v>8</v>
      </c>
      <c r="C123" s="95" t="s">
        <v>11</v>
      </c>
      <c r="D123" s="35"/>
      <c r="E123" s="3"/>
      <c r="F123" s="3"/>
      <c r="G123" s="3"/>
      <c r="H123" s="3"/>
      <c r="I123" s="3"/>
      <c r="J123" s="36"/>
      <c r="K123" s="35"/>
      <c r="L123" s="9" t="s">
        <v>12</v>
      </c>
      <c r="M123" s="8" t="s">
        <v>10</v>
      </c>
      <c r="N123" s="2">
        <v>1</v>
      </c>
      <c r="O123" s="13">
        <v>39</v>
      </c>
      <c r="Q123" s="61">
        <f t="shared" si="50"/>
        <v>0</v>
      </c>
      <c r="R123" s="76">
        <f t="shared" si="51"/>
        <v>0</v>
      </c>
      <c r="AB123" s="4">
        <f t="shared" si="41"/>
        <v>0</v>
      </c>
      <c r="AC123" s="88">
        <f t="shared" si="42"/>
        <v>0</v>
      </c>
    </row>
    <row r="124" spans="1:30" hidden="1" x14ac:dyDescent="0.45">
      <c r="A124" s="146" t="s">
        <v>7</v>
      </c>
      <c r="B124" s="15" t="s">
        <v>8</v>
      </c>
      <c r="C124" s="147" t="s">
        <v>156</v>
      </c>
      <c r="D124" s="148"/>
      <c r="E124" s="149"/>
      <c r="F124" s="149">
        <v>6</v>
      </c>
      <c r="G124" s="149">
        <v>7</v>
      </c>
      <c r="H124" s="149">
        <v>8</v>
      </c>
      <c r="I124" s="149">
        <v>9</v>
      </c>
      <c r="J124" s="150"/>
      <c r="K124" s="151"/>
      <c r="L124" s="38">
        <v>100</v>
      </c>
      <c r="M124" s="14" t="s">
        <v>150</v>
      </c>
      <c r="N124" s="1">
        <v>2</v>
      </c>
      <c r="O124" s="39">
        <v>79</v>
      </c>
      <c r="P124" s="10"/>
      <c r="Q124" s="61">
        <f t="shared" si="50"/>
        <v>0</v>
      </c>
      <c r="R124" s="76">
        <f t="shared" si="51"/>
        <v>0</v>
      </c>
      <c r="AB124" s="4">
        <f t="shared" si="41"/>
        <v>0</v>
      </c>
      <c r="AC124" s="180">
        <f t="shared" si="42"/>
        <v>0</v>
      </c>
      <c r="AD124" s="14"/>
    </row>
    <row r="125" spans="1:30" hidden="1" x14ac:dyDescent="0.45">
      <c r="A125" s="41" t="s">
        <v>7</v>
      </c>
      <c r="B125" s="42" t="s">
        <v>8</v>
      </c>
      <c r="C125" s="98" t="s">
        <v>26</v>
      </c>
      <c r="D125" s="43"/>
      <c r="E125" s="44"/>
      <c r="F125" s="44"/>
      <c r="G125" s="44"/>
      <c r="H125" s="44"/>
      <c r="I125" s="44"/>
      <c r="J125" s="45"/>
      <c r="K125" s="43"/>
      <c r="L125" s="46">
        <v>100</v>
      </c>
      <c r="M125" s="47" t="s">
        <v>10</v>
      </c>
      <c r="N125" s="48">
        <v>3</v>
      </c>
      <c r="O125" s="49">
        <v>79</v>
      </c>
      <c r="Q125" s="61">
        <f t="shared" si="50"/>
        <v>0</v>
      </c>
      <c r="R125" s="76">
        <f t="shared" si="51"/>
        <v>0</v>
      </c>
      <c r="AB125" s="4">
        <f t="shared" si="41"/>
        <v>0</v>
      </c>
      <c r="AC125" s="88">
        <f t="shared" si="42"/>
        <v>0</v>
      </c>
    </row>
    <row r="126" spans="1:30" hidden="1" x14ac:dyDescent="0.45">
      <c r="A126" s="2" t="s">
        <v>7</v>
      </c>
      <c r="B126" s="7" t="s">
        <v>8</v>
      </c>
      <c r="C126" s="95" t="s">
        <v>50</v>
      </c>
      <c r="D126" s="35"/>
      <c r="E126" s="3"/>
      <c r="F126" s="3"/>
      <c r="G126" s="3"/>
      <c r="H126" s="3"/>
      <c r="I126" s="3"/>
      <c r="J126" s="36"/>
      <c r="K126" s="35"/>
      <c r="L126" s="9">
        <v>100</v>
      </c>
      <c r="M126" s="8" t="s">
        <v>10</v>
      </c>
      <c r="N126" s="2">
        <v>1</v>
      </c>
      <c r="O126" s="13">
        <v>34</v>
      </c>
      <c r="Q126" s="61">
        <f t="shared" si="50"/>
        <v>0</v>
      </c>
      <c r="R126" s="76">
        <f t="shared" si="51"/>
        <v>0</v>
      </c>
      <c r="AB126" s="4">
        <f t="shared" si="41"/>
        <v>0</v>
      </c>
      <c r="AC126" s="88">
        <f t="shared" si="42"/>
        <v>0</v>
      </c>
    </row>
    <row r="127" spans="1:30" x14ac:dyDescent="0.45">
      <c r="A127" s="187" t="s">
        <v>7</v>
      </c>
      <c r="B127" s="188" t="s">
        <v>8</v>
      </c>
      <c r="C127" s="189" t="s">
        <v>50</v>
      </c>
      <c r="D127" s="190"/>
      <c r="E127" s="191"/>
      <c r="F127" s="192"/>
      <c r="G127" s="192">
        <v>7</v>
      </c>
      <c r="H127" s="192">
        <v>8</v>
      </c>
      <c r="I127" s="192"/>
      <c r="J127" s="193"/>
      <c r="K127" s="194" t="s">
        <v>167</v>
      </c>
      <c r="L127" s="195">
        <v>100</v>
      </c>
      <c r="M127" s="196" t="s">
        <v>61</v>
      </c>
      <c r="N127" s="197">
        <v>3</v>
      </c>
      <c r="O127" s="198">
        <v>79</v>
      </c>
      <c r="P127" s="10">
        <v>1</v>
      </c>
      <c r="Q127" s="61">
        <f t="shared" si="50"/>
        <v>3</v>
      </c>
      <c r="R127" s="76">
        <f t="shared" si="51"/>
        <v>79</v>
      </c>
      <c r="S127" s="14">
        <v>2</v>
      </c>
      <c r="X127" s="1">
        <v>1</v>
      </c>
      <c r="AB127" s="4">
        <f t="shared" si="41"/>
        <v>3</v>
      </c>
      <c r="AC127" s="180">
        <f t="shared" si="42"/>
        <v>0</v>
      </c>
      <c r="AD127" s="14"/>
    </row>
    <row r="128" spans="1:30" x14ac:dyDescent="0.45">
      <c r="A128" s="187" t="s">
        <v>7</v>
      </c>
      <c r="B128" s="188" t="s">
        <v>8</v>
      </c>
      <c r="C128" s="189" t="s">
        <v>72</v>
      </c>
      <c r="D128" s="190"/>
      <c r="E128" s="191"/>
      <c r="F128" s="192"/>
      <c r="G128" s="192">
        <v>7</v>
      </c>
      <c r="H128" s="192">
        <v>8</v>
      </c>
      <c r="I128" s="192"/>
      <c r="J128" s="193"/>
      <c r="K128" s="194" t="s">
        <v>167</v>
      </c>
      <c r="L128" s="195">
        <v>100</v>
      </c>
      <c r="M128" s="196" t="s">
        <v>61</v>
      </c>
      <c r="N128" s="197">
        <v>3</v>
      </c>
      <c r="O128" s="198">
        <v>49</v>
      </c>
      <c r="P128" s="10">
        <v>1</v>
      </c>
      <c r="Q128" s="61">
        <f t="shared" si="50"/>
        <v>3</v>
      </c>
      <c r="R128" s="76">
        <f t="shared" si="51"/>
        <v>49</v>
      </c>
      <c r="S128" s="14">
        <v>2</v>
      </c>
      <c r="X128" s="1">
        <v>1</v>
      </c>
      <c r="AB128" s="4">
        <f t="shared" si="41"/>
        <v>3</v>
      </c>
      <c r="AC128" s="180">
        <f t="shared" si="42"/>
        <v>0</v>
      </c>
      <c r="AD128" s="14"/>
    </row>
    <row r="129" spans="1:30" x14ac:dyDescent="0.45">
      <c r="A129" s="154" t="s">
        <v>7</v>
      </c>
      <c r="B129" s="155" t="s">
        <v>8</v>
      </c>
      <c r="C129" s="156" t="s">
        <v>52</v>
      </c>
      <c r="D129" s="157"/>
      <c r="E129" s="158"/>
      <c r="F129" s="159"/>
      <c r="G129" s="159"/>
      <c r="H129" s="159">
        <v>8</v>
      </c>
      <c r="I129" s="159">
        <v>9</v>
      </c>
      <c r="J129" s="160"/>
      <c r="K129" s="161" t="s">
        <v>166</v>
      </c>
      <c r="L129" s="162">
        <v>100</v>
      </c>
      <c r="M129" s="163" t="s">
        <v>10</v>
      </c>
      <c r="N129" s="164">
        <v>1</v>
      </c>
      <c r="O129" s="165">
        <v>39</v>
      </c>
      <c r="P129" s="10">
        <v>1</v>
      </c>
      <c r="Q129" s="61">
        <f t="shared" si="50"/>
        <v>1</v>
      </c>
      <c r="R129" s="76">
        <f t="shared" si="51"/>
        <v>39</v>
      </c>
      <c r="S129" s="14">
        <v>1</v>
      </c>
      <c r="AB129" s="4">
        <f t="shared" si="41"/>
        <v>1</v>
      </c>
      <c r="AC129" s="180">
        <f t="shared" si="42"/>
        <v>0</v>
      </c>
      <c r="AD129" s="14"/>
    </row>
    <row r="130" spans="1:30" hidden="1" x14ac:dyDescent="0.45">
      <c r="A130" s="30" t="s">
        <v>7</v>
      </c>
      <c r="B130" s="7" t="s">
        <v>8</v>
      </c>
      <c r="C130" s="95" t="s">
        <v>53</v>
      </c>
      <c r="D130" s="35"/>
      <c r="E130" s="3"/>
      <c r="F130" s="3"/>
      <c r="G130" s="3"/>
      <c r="H130" s="3"/>
      <c r="I130" s="3"/>
      <c r="J130" s="36"/>
      <c r="K130" s="35"/>
      <c r="L130" s="9">
        <v>100</v>
      </c>
      <c r="M130" s="8" t="s">
        <v>10</v>
      </c>
      <c r="N130" s="2">
        <v>1</v>
      </c>
      <c r="O130" s="13">
        <v>34</v>
      </c>
      <c r="Q130" s="61">
        <f t="shared" si="50"/>
        <v>0</v>
      </c>
      <c r="R130" s="76">
        <f t="shared" si="51"/>
        <v>0</v>
      </c>
      <c r="AB130" s="4">
        <f t="shared" si="41"/>
        <v>0</v>
      </c>
      <c r="AC130" s="88">
        <f t="shared" si="42"/>
        <v>0</v>
      </c>
    </row>
    <row r="131" spans="1:30" x14ac:dyDescent="0.45">
      <c r="A131" s="197" t="s">
        <v>7</v>
      </c>
      <c r="B131" s="188" t="s">
        <v>8</v>
      </c>
      <c r="C131" s="189" t="s">
        <v>53</v>
      </c>
      <c r="D131" s="190"/>
      <c r="E131" s="191"/>
      <c r="F131" s="192"/>
      <c r="G131" s="192">
        <v>7</v>
      </c>
      <c r="H131" s="192">
        <v>8</v>
      </c>
      <c r="I131" s="192"/>
      <c r="J131" s="193"/>
      <c r="K131" s="194" t="s">
        <v>166</v>
      </c>
      <c r="L131" s="195">
        <v>100</v>
      </c>
      <c r="M131" s="196" t="s">
        <v>61</v>
      </c>
      <c r="N131" s="197">
        <v>3</v>
      </c>
      <c r="O131" s="198">
        <v>79</v>
      </c>
      <c r="P131" s="10">
        <v>1</v>
      </c>
      <c r="Q131" s="61">
        <f t="shared" si="50"/>
        <v>3</v>
      </c>
      <c r="R131" s="76">
        <f t="shared" si="51"/>
        <v>79</v>
      </c>
      <c r="S131" s="14">
        <v>2</v>
      </c>
      <c r="X131" s="1">
        <v>1</v>
      </c>
      <c r="AB131" s="4">
        <f t="shared" si="41"/>
        <v>3</v>
      </c>
      <c r="AC131" s="180">
        <f t="shared" si="42"/>
        <v>0</v>
      </c>
      <c r="AD131" s="14"/>
    </row>
    <row r="132" spans="1:30" x14ac:dyDescent="0.45">
      <c r="A132" s="40" t="s">
        <v>7</v>
      </c>
      <c r="B132" s="31" t="s">
        <v>8</v>
      </c>
      <c r="C132" s="96" t="s">
        <v>191</v>
      </c>
      <c r="D132" s="50"/>
      <c r="E132" s="51"/>
      <c r="F132" s="152"/>
      <c r="G132" s="152">
        <v>7</v>
      </c>
      <c r="H132" s="152">
        <v>8</v>
      </c>
      <c r="I132" s="152"/>
      <c r="J132" s="153"/>
      <c r="K132" s="60" t="s">
        <v>167</v>
      </c>
      <c r="L132" s="324">
        <v>80</v>
      </c>
      <c r="M132" s="32" t="s">
        <v>150</v>
      </c>
      <c r="N132" s="5">
        <v>2</v>
      </c>
      <c r="O132" s="34">
        <v>69</v>
      </c>
      <c r="P132" s="10">
        <v>1</v>
      </c>
      <c r="Q132" s="77">
        <f t="shared" si="50"/>
        <v>2</v>
      </c>
      <c r="R132" s="78">
        <f t="shared" si="51"/>
        <v>69</v>
      </c>
      <c r="S132" s="19"/>
      <c r="T132" s="19"/>
      <c r="U132" s="6"/>
      <c r="V132" s="6"/>
      <c r="W132" s="6"/>
      <c r="X132" s="6"/>
      <c r="Y132" s="6">
        <v>2</v>
      </c>
      <c r="Z132" s="6"/>
      <c r="AA132" s="6"/>
      <c r="AB132" s="4">
        <f t="shared" si="41"/>
        <v>2</v>
      </c>
      <c r="AC132" s="180">
        <f t="shared" si="42"/>
        <v>0</v>
      </c>
      <c r="AD132" s="14"/>
    </row>
    <row r="133" spans="1:30" x14ac:dyDescent="0.45">
      <c r="A133" s="199" t="s">
        <v>7</v>
      </c>
      <c r="B133" s="200" t="s">
        <v>79</v>
      </c>
      <c r="C133" s="201">
        <v>0</v>
      </c>
      <c r="D133" s="202"/>
      <c r="E133" s="203"/>
      <c r="F133" s="204"/>
      <c r="G133" s="204"/>
      <c r="H133" s="204"/>
      <c r="I133" s="204"/>
      <c r="J133" s="205"/>
      <c r="K133" s="206"/>
      <c r="L133" s="207"/>
      <c r="M133" s="208"/>
      <c r="N133" s="209"/>
      <c r="O133" s="210"/>
      <c r="P133" s="211">
        <v>0</v>
      </c>
      <c r="Q133" s="212">
        <f>SUM(Q134:Q164)</f>
        <v>62</v>
      </c>
      <c r="R133" s="213">
        <f>SUM(R134:R164)</f>
        <v>2331</v>
      </c>
      <c r="S133" s="212">
        <f>SUM(S134:S164)</f>
        <v>0</v>
      </c>
      <c r="T133" s="212">
        <f>SUM(T134:T164)</f>
        <v>0</v>
      </c>
      <c r="U133" s="212">
        <f t="shared" ref="U133:AA133" si="53">SUM(U134:U164)</f>
        <v>0</v>
      </c>
      <c r="V133" s="212">
        <f t="shared" si="53"/>
        <v>29</v>
      </c>
      <c r="W133" s="212">
        <f t="shared" si="53"/>
        <v>0</v>
      </c>
      <c r="X133" s="212">
        <f t="shared" si="53"/>
        <v>16</v>
      </c>
      <c r="Y133" s="212">
        <f t="shared" si="53"/>
        <v>0</v>
      </c>
      <c r="Z133" s="212">
        <f t="shared" si="53"/>
        <v>3</v>
      </c>
      <c r="AA133" s="212">
        <f t="shared" si="53"/>
        <v>0</v>
      </c>
      <c r="AB133" s="214">
        <f t="shared" si="41"/>
        <v>48</v>
      </c>
      <c r="AC133" s="215">
        <f t="shared" si="42"/>
        <v>14</v>
      </c>
      <c r="AD133" s="14"/>
    </row>
    <row r="134" spans="1:30" x14ac:dyDescent="0.45">
      <c r="A134" s="187" t="s">
        <v>7</v>
      </c>
      <c r="B134" s="188" t="s">
        <v>79</v>
      </c>
      <c r="C134" s="189" t="s">
        <v>11</v>
      </c>
      <c r="D134" s="190"/>
      <c r="E134" s="191"/>
      <c r="F134" s="192"/>
      <c r="G134" s="192">
        <v>7</v>
      </c>
      <c r="H134" s="192">
        <v>8</v>
      </c>
      <c r="I134" s="192"/>
      <c r="J134" s="193"/>
      <c r="K134" s="194" t="s">
        <v>166</v>
      </c>
      <c r="L134" s="311" t="s">
        <v>159</v>
      </c>
      <c r="M134" s="196" t="s">
        <v>61</v>
      </c>
      <c r="N134" s="197">
        <v>2</v>
      </c>
      <c r="O134" s="198">
        <v>79</v>
      </c>
      <c r="P134" s="10">
        <v>1</v>
      </c>
      <c r="Q134" s="61">
        <f t="shared" si="50"/>
        <v>2</v>
      </c>
      <c r="R134" s="76">
        <f t="shared" si="51"/>
        <v>79</v>
      </c>
      <c r="V134" s="1">
        <v>1</v>
      </c>
      <c r="X134" s="14">
        <v>1</v>
      </c>
      <c r="AB134" s="4">
        <f t="shared" si="41"/>
        <v>2</v>
      </c>
      <c r="AC134" s="180">
        <f t="shared" si="42"/>
        <v>0</v>
      </c>
      <c r="AD134" s="14"/>
    </row>
    <row r="135" spans="1:30" x14ac:dyDescent="0.45">
      <c r="A135" s="164" t="s">
        <v>7</v>
      </c>
      <c r="B135" s="155" t="s">
        <v>16</v>
      </c>
      <c r="C135" s="156" t="s">
        <v>15</v>
      </c>
      <c r="D135" s="157"/>
      <c r="E135" s="158"/>
      <c r="F135" s="159"/>
      <c r="G135" s="159">
        <v>7</v>
      </c>
      <c r="H135" s="159">
        <v>8</v>
      </c>
      <c r="I135" s="159"/>
      <c r="J135" s="160"/>
      <c r="K135" s="161" t="s">
        <v>167</v>
      </c>
      <c r="L135" s="312" t="s">
        <v>161</v>
      </c>
      <c r="M135" s="163" t="s">
        <v>10</v>
      </c>
      <c r="N135" s="164">
        <v>1</v>
      </c>
      <c r="O135" s="165">
        <v>55</v>
      </c>
      <c r="P135" s="10">
        <v>0</v>
      </c>
      <c r="Q135" s="61">
        <f>N135*P135</f>
        <v>0</v>
      </c>
      <c r="R135" s="76">
        <f>O135*P135</f>
        <v>0</v>
      </c>
      <c r="AB135" s="4">
        <f>SUM(S135:AA135)</f>
        <v>0</v>
      </c>
      <c r="AC135" s="180">
        <f>Q135-AB135</f>
        <v>0</v>
      </c>
      <c r="AD135" s="14" t="s">
        <v>210</v>
      </c>
    </row>
    <row r="136" spans="1:30" x14ac:dyDescent="0.45">
      <c r="A136" s="187" t="s">
        <v>7</v>
      </c>
      <c r="B136" s="188" t="s">
        <v>79</v>
      </c>
      <c r="C136" s="189" t="s">
        <v>84</v>
      </c>
      <c r="D136" s="190"/>
      <c r="E136" s="191"/>
      <c r="F136" s="192"/>
      <c r="G136" s="192">
        <v>7</v>
      </c>
      <c r="H136" s="192">
        <v>8</v>
      </c>
      <c r="I136" s="192"/>
      <c r="J136" s="193"/>
      <c r="K136" s="194" t="s">
        <v>166</v>
      </c>
      <c r="L136" s="195">
        <v>130</v>
      </c>
      <c r="M136" s="196" t="s">
        <v>61</v>
      </c>
      <c r="N136" s="197">
        <v>2</v>
      </c>
      <c r="O136" s="198">
        <v>79</v>
      </c>
      <c r="P136" s="10">
        <v>1</v>
      </c>
      <c r="Q136" s="61">
        <f t="shared" si="50"/>
        <v>2</v>
      </c>
      <c r="R136" s="76">
        <f t="shared" si="51"/>
        <v>79</v>
      </c>
      <c r="V136" s="325">
        <v>1</v>
      </c>
      <c r="X136" s="14">
        <v>1</v>
      </c>
      <c r="AB136" s="4">
        <f t="shared" si="41"/>
        <v>2</v>
      </c>
      <c r="AC136" s="180">
        <f t="shared" si="42"/>
        <v>0</v>
      </c>
      <c r="AD136" s="14"/>
    </row>
    <row r="137" spans="1:30" x14ac:dyDescent="0.45">
      <c r="A137" s="187" t="s">
        <v>7</v>
      </c>
      <c r="B137" s="188" t="s">
        <v>79</v>
      </c>
      <c r="C137" s="189" t="s">
        <v>80</v>
      </c>
      <c r="D137" s="190"/>
      <c r="E137" s="191"/>
      <c r="F137" s="192">
        <v>6</v>
      </c>
      <c r="G137" s="192">
        <v>7</v>
      </c>
      <c r="H137" s="192"/>
      <c r="I137" s="192"/>
      <c r="J137" s="193"/>
      <c r="K137" s="194" t="s">
        <v>167</v>
      </c>
      <c r="L137" s="316">
        <v>130</v>
      </c>
      <c r="M137" s="196" t="s">
        <v>61</v>
      </c>
      <c r="N137" s="197">
        <v>2</v>
      </c>
      <c r="O137" s="198">
        <v>79</v>
      </c>
      <c r="P137" s="10">
        <v>1</v>
      </c>
      <c r="Q137" s="61">
        <f t="shared" si="50"/>
        <v>2</v>
      </c>
      <c r="R137" s="76">
        <f t="shared" si="51"/>
        <v>79</v>
      </c>
      <c r="U137" s="300"/>
      <c r="V137" s="302">
        <v>2</v>
      </c>
      <c r="W137" s="14"/>
      <c r="X137" s="14">
        <v>0</v>
      </c>
      <c r="AB137" s="4">
        <f t="shared" si="41"/>
        <v>2</v>
      </c>
      <c r="AC137" s="180">
        <f t="shared" si="42"/>
        <v>0</v>
      </c>
      <c r="AD137" s="14"/>
    </row>
    <row r="138" spans="1:30" x14ac:dyDescent="0.45">
      <c r="A138" s="164" t="s">
        <v>7</v>
      </c>
      <c r="B138" s="155" t="s">
        <v>8</v>
      </c>
      <c r="C138" s="156" t="s">
        <v>21</v>
      </c>
      <c r="D138" s="157"/>
      <c r="E138" s="158"/>
      <c r="F138" s="159"/>
      <c r="G138" s="159"/>
      <c r="H138" s="159">
        <v>8</v>
      </c>
      <c r="I138" s="159"/>
      <c r="J138" s="160"/>
      <c r="K138" s="161" t="s">
        <v>166</v>
      </c>
      <c r="L138" s="317">
        <v>150</v>
      </c>
      <c r="M138" s="163" t="s">
        <v>10</v>
      </c>
      <c r="N138" s="164">
        <v>1</v>
      </c>
      <c r="O138" s="165">
        <v>49</v>
      </c>
      <c r="P138" s="10">
        <v>1</v>
      </c>
      <c r="Q138" s="61">
        <f>N138*P138</f>
        <v>1</v>
      </c>
      <c r="R138" s="76">
        <f>O138*P138</f>
        <v>49</v>
      </c>
      <c r="V138" s="326">
        <v>1</v>
      </c>
      <c r="AB138" s="4">
        <f>SUM(S138:AA138)</f>
        <v>1</v>
      </c>
      <c r="AC138" s="180">
        <f>Q138-AB138</f>
        <v>0</v>
      </c>
      <c r="AD138" s="14" t="s">
        <v>210</v>
      </c>
    </row>
    <row r="139" spans="1:30" x14ac:dyDescent="0.45">
      <c r="A139" s="197" t="s">
        <v>7</v>
      </c>
      <c r="B139" s="188" t="s">
        <v>79</v>
      </c>
      <c r="C139" s="189" t="s">
        <v>87</v>
      </c>
      <c r="D139" s="190"/>
      <c r="E139" s="191"/>
      <c r="F139" s="192"/>
      <c r="G139" s="192">
        <v>7</v>
      </c>
      <c r="H139" s="192">
        <v>8</v>
      </c>
      <c r="I139" s="192"/>
      <c r="J139" s="193"/>
      <c r="K139" s="194" t="s">
        <v>166</v>
      </c>
      <c r="L139" s="195">
        <v>130</v>
      </c>
      <c r="M139" s="196" t="s">
        <v>61</v>
      </c>
      <c r="N139" s="197">
        <v>2</v>
      </c>
      <c r="O139" s="198">
        <v>79</v>
      </c>
      <c r="P139" s="10">
        <v>1</v>
      </c>
      <c r="Q139" s="61">
        <f t="shared" si="50"/>
        <v>2</v>
      </c>
      <c r="R139" s="76">
        <f t="shared" si="51"/>
        <v>79</v>
      </c>
      <c r="U139" s="300"/>
      <c r="V139" s="302">
        <v>2</v>
      </c>
      <c r="W139" s="14"/>
      <c r="X139" s="14">
        <v>0</v>
      </c>
      <c r="AB139" s="4">
        <f t="shared" si="41"/>
        <v>2</v>
      </c>
      <c r="AC139" s="180">
        <f t="shared" si="42"/>
        <v>0</v>
      </c>
      <c r="AD139" s="14"/>
    </row>
    <row r="140" spans="1:30" x14ac:dyDescent="0.45">
      <c r="A140" s="197" t="s">
        <v>7</v>
      </c>
      <c r="B140" s="188" t="s">
        <v>79</v>
      </c>
      <c r="C140" s="189" t="s">
        <v>81</v>
      </c>
      <c r="D140" s="190"/>
      <c r="E140" s="191"/>
      <c r="F140" s="192"/>
      <c r="G140" s="192">
        <v>7</v>
      </c>
      <c r="H140" s="192">
        <v>8</v>
      </c>
      <c r="I140" s="192"/>
      <c r="J140" s="193"/>
      <c r="K140" s="194" t="s">
        <v>167</v>
      </c>
      <c r="L140" s="311" t="s">
        <v>160</v>
      </c>
      <c r="M140" s="196" t="s">
        <v>61</v>
      </c>
      <c r="N140" s="197">
        <v>2</v>
      </c>
      <c r="O140" s="198">
        <v>79</v>
      </c>
      <c r="P140" s="10">
        <v>1</v>
      </c>
      <c r="Q140" s="61">
        <f t="shared" si="50"/>
        <v>2</v>
      </c>
      <c r="R140" s="76">
        <f t="shared" si="51"/>
        <v>79</v>
      </c>
      <c r="V140" s="6"/>
      <c r="X140" s="14"/>
      <c r="Z140" s="1">
        <v>2</v>
      </c>
      <c r="AB140" s="4">
        <f t="shared" si="41"/>
        <v>2</v>
      </c>
      <c r="AC140" s="180">
        <f t="shared" si="42"/>
        <v>0</v>
      </c>
      <c r="AD140" s="14"/>
    </row>
    <row r="141" spans="1:30" x14ac:dyDescent="0.45">
      <c r="A141" s="32" t="s">
        <v>7</v>
      </c>
      <c r="B141" s="31" t="s">
        <v>79</v>
      </c>
      <c r="C141" s="96" t="s">
        <v>192</v>
      </c>
      <c r="D141" s="50"/>
      <c r="E141" s="51"/>
      <c r="F141" s="152"/>
      <c r="G141" s="152">
        <v>7</v>
      </c>
      <c r="H141" s="152">
        <v>8</v>
      </c>
      <c r="I141" s="152"/>
      <c r="J141" s="153"/>
      <c r="K141" s="60" t="s">
        <v>165</v>
      </c>
      <c r="L141" s="33">
        <v>100</v>
      </c>
      <c r="M141" s="32" t="s">
        <v>150</v>
      </c>
      <c r="N141" s="5">
        <v>2</v>
      </c>
      <c r="O141" s="34">
        <v>79</v>
      </c>
      <c r="P141" s="10">
        <v>1</v>
      </c>
      <c r="Q141" s="61">
        <f t="shared" si="50"/>
        <v>2</v>
      </c>
      <c r="R141" s="76">
        <f t="shared" si="51"/>
        <v>79</v>
      </c>
      <c r="V141" s="325">
        <v>1</v>
      </c>
      <c r="X141" s="14">
        <v>1</v>
      </c>
      <c r="AB141" s="4">
        <f t="shared" si="41"/>
        <v>2</v>
      </c>
      <c r="AC141" s="180">
        <f t="shared" si="42"/>
        <v>0</v>
      </c>
      <c r="AD141" s="14"/>
    </row>
    <row r="142" spans="1:30" x14ac:dyDescent="0.45">
      <c r="A142" s="187" t="s">
        <v>7</v>
      </c>
      <c r="B142" s="188" t="s">
        <v>79</v>
      </c>
      <c r="C142" s="189" t="s">
        <v>86</v>
      </c>
      <c r="D142" s="190"/>
      <c r="E142" s="191"/>
      <c r="F142" s="192"/>
      <c r="G142" s="192">
        <v>7</v>
      </c>
      <c r="H142" s="192">
        <v>8</v>
      </c>
      <c r="I142" s="192"/>
      <c r="J142" s="193"/>
      <c r="K142" s="194" t="s">
        <v>166</v>
      </c>
      <c r="L142" s="195">
        <v>130</v>
      </c>
      <c r="M142" s="196" t="s">
        <v>61</v>
      </c>
      <c r="N142" s="197">
        <v>2</v>
      </c>
      <c r="O142" s="198">
        <v>79</v>
      </c>
      <c r="P142" s="10">
        <v>1</v>
      </c>
      <c r="Q142" s="61">
        <f t="shared" si="50"/>
        <v>2</v>
      </c>
      <c r="R142" s="76">
        <f t="shared" si="51"/>
        <v>79</v>
      </c>
      <c r="U142" s="300"/>
      <c r="V142" s="302">
        <v>2</v>
      </c>
      <c r="W142" s="14"/>
      <c r="X142" s="14">
        <v>0</v>
      </c>
      <c r="AB142" s="4">
        <f t="shared" si="41"/>
        <v>2</v>
      </c>
      <c r="AC142" s="180">
        <f t="shared" si="42"/>
        <v>0</v>
      </c>
      <c r="AD142" s="14"/>
    </row>
    <row r="143" spans="1:30" hidden="1" x14ac:dyDescent="0.45">
      <c r="A143" s="146" t="s">
        <v>7</v>
      </c>
      <c r="B143" s="15" t="s">
        <v>79</v>
      </c>
      <c r="C143" s="147" t="s">
        <v>151</v>
      </c>
      <c r="D143" s="148"/>
      <c r="E143" s="149"/>
      <c r="F143" s="149">
        <v>6</v>
      </c>
      <c r="G143" s="149">
        <v>7</v>
      </c>
      <c r="H143" s="149">
        <v>8</v>
      </c>
      <c r="I143" s="149">
        <v>9</v>
      </c>
      <c r="J143" s="150"/>
      <c r="K143" s="151"/>
      <c r="L143" s="38" t="s">
        <v>152</v>
      </c>
      <c r="M143" s="14" t="s">
        <v>150</v>
      </c>
      <c r="N143" s="1">
        <v>2</v>
      </c>
      <c r="O143" s="39">
        <v>69</v>
      </c>
      <c r="P143" s="10"/>
      <c r="Q143" s="61">
        <f t="shared" si="50"/>
        <v>0</v>
      </c>
      <c r="R143" s="76">
        <f t="shared" si="51"/>
        <v>0</v>
      </c>
      <c r="V143" s="6"/>
      <c r="X143" s="310"/>
      <c r="AB143" s="4">
        <f t="shared" si="41"/>
        <v>0</v>
      </c>
      <c r="AC143" s="180">
        <f t="shared" si="42"/>
        <v>0</v>
      </c>
      <c r="AD143" s="14"/>
    </row>
    <row r="144" spans="1:30" x14ac:dyDescent="0.45">
      <c r="A144" s="187" t="s">
        <v>7</v>
      </c>
      <c r="B144" s="188" t="s">
        <v>8</v>
      </c>
      <c r="C144" s="189" t="s">
        <v>26</v>
      </c>
      <c r="D144" s="190"/>
      <c r="E144" s="191"/>
      <c r="F144" s="192"/>
      <c r="G144" s="192">
        <v>7</v>
      </c>
      <c r="H144" s="192">
        <v>8</v>
      </c>
      <c r="I144" s="192"/>
      <c r="J144" s="193"/>
      <c r="K144" s="194" t="s">
        <v>167</v>
      </c>
      <c r="L144" s="318">
        <v>150</v>
      </c>
      <c r="M144" s="196" t="s">
        <v>61</v>
      </c>
      <c r="N144" s="197">
        <v>3</v>
      </c>
      <c r="O144" s="198">
        <v>79</v>
      </c>
      <c r="P144" s="10">
        <v>2</v>
      </c>
      <c r="Q144" s="61">
        <f>N144*P144</f>
        <v>6</v>
      </c>
      <c r="R144" s="76">
        <f>O144*P144</f>
        <v>158</v>
      </c>
      <c r="V144" s="1">
        <v>4</v>
      </c>
      <c r="W144" s="300"/>
      <c r="X144" s="302">
        <v>2</v>
      </c>
      <c r="Y144" s="14"/>
      <c r="AB144" s="4">
        <f>SUM(S144:AA144)</f>
        <v>6</v>
      </c>
      <c r="AC144" s="180">
        <f>Q144-AB144</f>
        <v>0</v>
      </c>
      <c r="AD144" s="14" t="s">
        <v>210</v>
      </c>
    </row>
    <row r="145" spans="1:30" x14ac:dyDescent="0.45">
      <c r="A145" s="197" t="s">
        <v>7</v>
      </c>
      <c r="B145" s="188" t="s">
        <v>74</v>
      </c>
      <c r="C145" s="189" t="s">
        <v>74</v>
      </c>
      <c r="D145" s="190"/>
      <c r="E145" s="191"/>
      <c r="F145" s="192"/>
      <c r="G145" s="192"/>
      <c r="H145" s="192">
        <v>8</v>
      </c>
      <c r="I145" s="192">
        <v>9</v>
      </c>
      <c r="J145" s="193"/>
      <c r="K145" s="194" t="s">
        <v>166</v>
      </c>
      <c r="L145" s="311">
        <v>200</v>
      </c>
      <c r="M145" s="196" t="s">
        <v>61</v>
      </c>
      <c r="N145" s="197">
        <v>3</v>
      </c>
      <c r="O145" s="198">
        <v>479</v>
      </c>
      <c r="P145" s="11">
        <v>1</v>
      </c>
      <c r="Q145" s="61">
        <f>N145*P145</f>
        <v>3</v>
      </c>
      <c r="R145" s="76">
        <f>O145*P145</f>
        <v>479</v>
      </c>
      <c r="V145" s="1">
        <v>2</v>
      </c>
      <c r="X145" s="6"/>
      <c r="Z145" s="1">
        <v>1</v>
      </c>
      <c r="AB145" s="4">
        <f>SUM(S145:AA145)</f>
        <v>3</v>
      </c>
      <c r="AC145" s="180">
        <f>Q145-AB145</f>
        <v>0</v>
      </c>
      <c r="AD145" s="14"/>
    </row>
    <row r="146" spans="1:30" x14ac:dyDescent="0.45">
      <c r="A146" s="73" t="s">
        <v>7</v>
      </c>
      <c r="B146" s="64" t="s">
        <v>79</v>
      </c>
      <c r="C146" s="97" t="s">
        <v>157</v>
      </c>
      <c r="D146" s="65"/>
      <c r="E146" s="66"/>
      <c r="F146" s="67"/>
      <c r="G146" s="67"/>
      <c r="H146" s="67"/>
      <c r="I146" s="67"/>
      <c r="J146" s="68"/>
      <c r="K146" s="69" t="s">
        <v>167</v>
      </c>
      <c r="L146" s="313" t="s">
        <v>161</v>
      </c>
      <c r="M146" s="71" t="s">
        <v>148</v>
      </c>
      <c r="N146" s="63">
        <v>2</v>
      </c>
      <c r="O146" s="72">
        <v>79</v>
      </c>
      <c r="P146" s="10">
        <v>1</v>
      </c>
      <c r="Q146" s="61">
        <f t="shared" si="50"/>
        <v>2</v>
      </c>
      <c r="R146" s="76">
        <f t="shared" si="51"/>
        <v>79</v>
      </c>
      <c r="V146" s="1">
        <v>1</v>
      </c>
      <c r="X146" s="14">
        <v>1</v>
      </c>
      <c r="AB146" s="4">
        <f t="shared" si="41"/>
        <v>2</v>
      </c>
      <c r="AC146" s="180">
        <f t="shared" si="42"/>
        <v>0</v>
      </c>
      <c r="AD146" s="14"/>
    </row>
    <row r="147" spans="1:30" hidden="1" x14ac:dyDescent="0.45">
      <c r="A147" s="146" t="s">
        <v>7</v>
      </c>
      <c r="B147" s="15" t="s">
        <v>79</v>
      </c>
      <c r="C147" s="147" t="s">
        <v>155</v>
      </c>
      <c r="D147" s="148"/>
      <c r="E147" s="149"/>
      <c r="F147" s="149">
        <v>6</v>
      </c>
      <c r="G147" s="149">
        <v>7</v>
      </c>
      <c r="H147" s="149">
        <v>8</v>
      </c>
      <c r="I147" s="149">
        <v>9</v>
      </c>
      <c r="J147" s="150"/>
      <c r="K147" s="151"/>
      <c r="L147" s="38" t="s">
        <v>152</v>
      </c>
      <c r="M147" s="14" t="s">
        <v>150</v>
      </c>
      <c r="N147" s="1">
        <v>2</v>
      </c>
      <c r="O147" s="39">
        <v>69</v>
      </c>
      <c r="P147" s="10"/>
      <c r="Q147" s="61">
        <f t="shared" si="50"/>
        <v>0</v>
      </c>
      <c r="R147" s="76">
        <f t="shared" si="51"/>
        <v>0</v>
      </c>
      <c r="X147" s="14"/>
      <c r="AB147" s="4">
        <f t="shared" si="41"/>
        <v>0</v>
      </c>
      <c r="AC147" s="180">
        <f t="shared" si="42"/>
        <v>0</v>
      </c>
      <c r="AD147" s="14"/>
    </row>
    <row r="148" spans="1:30" x14ac:dyDescent="0.45">
      <c r="A148" s="197" t="s">
        <v>7</v>
      </c>
      <c r="B148" s="188" t="s">
        <v>79</v>
      </c>
      <c r="C148" s="189" t="s">
        <v>89</v>
      </c>
      <c r="D148" s="190"/>
      <c r="E148" s="191"/>
      <c r="F148" s="192"/>
      <c r="G148" s="192">
        <v>7</v>
      </c>
      <c r="H148" s="192">
        <v>8</v>
      </c>
      <c r="I148" s="192"/>
      <c r="J148" s="193"/>
      <c r="K148" s="194" t="s">
        <v>166</v>
      </c>
      <c r="L148" s="311" t="s">
        <v>159</v>
      </c>
      <c r="M148" s="196" t="s">
        <v>61</v>
      </c>
      <c r="N148" s="197">
        <v>2</v>
      </c>
      <c r="O148" s="198">
        <v>79</v>
      </c>
      <c r="P148" s="10">
        <v>1</v>
      </c>
      <c r="Q148" s="61">
        <f t="shared" si="50"/>
        <v>2</v>
      </c>
      <c r="R148" s="76">
        <f t="shared" si="51"/>
        <v>79</v>
      </c>
      <c r="V148" s="1">
        <v>1</v>
      </c>
      <c r="X148" s="14">
        <v>1</v>
      </c>
      <c r="AB148" s="4">
        <f t="shared" si="41"/>
        <v>2</v>
      </c>
      <c r="AC148" s="180">
        <f t="shared" si="42"/>
        <v>0</v>
      </c>
      <c r="AD148" s="14"/>
    </row>
    <row r="149" spans="1:30" x14ac:dyDescent="0.45">
      <c r="A149" s="197" t="s">
        <v>7</v>
      </c>
      <c r="B149" s="188" t="s">
        <v>79</v>
      </c>
      <c r="C149" s="189" t="s">
        <v>91</v>
      </c>
      <c r="D149" s="190"/>
      <c r="E149" s="191"/>
      <c r="F149" s="192"/>
      <c r="G149" s="192">
        <v>7</v>
      </c>
      <c r="H149" s="192">
        <v>8</v>
      </c>
      <c r="I149" s="192"/>
      <c r="J149" s="193"/>
      <c r="K149" s="194" t="s">
        <v>166</v>
      </c>
      <c r="L149" s="195">
        <v>130</v>
      </c>
      <c r="M149" s="196" t="s">
        <v>61</v>
      </c>
      <c r="N149" s="197">
        <v>2</v>
      </c>
      <c r="O149" s="198">
        <v>79</v>
      </c>
      <c r="P149" s="10">
        <v>1</v>
      </c>
      <c r="Q149" s="61">
        <f t="shared" si="50"/>
        <v>2</v>
      </c>
      <c r="R149" s="76">
        <f t="shared" si="51"/>
        <v>79</v>
      </c>
      <c r="V149" s="1">
        <v>1</v>
      </c>
      <c r="X149" s="14">
        <v>1</v>
      </c>
      <c r="AB149" s="4">
        <f t="shared" si="41"/>
        <v>2</v>
      </c>
      <c r="AC149" s="180">
        <f t="shared" si="42"/>
        <v>0</v>
      </c>
      <c r="AD149" s="14"/>
    </row>
    <row r="150" spans="1:30" hidden="1" x14ac:dyDescent="0.45">
      <c r="A150" s="1" t="s">
        <v>7</v>
      </c>
      <c r="B150" s="15" t="s">
        <v>79</v>
      </c>
      <c r="C150" s="147" t="s">
        <v>153</v>
      </c>
      <c r="D150" s="148"/>
      <c r="E150" s="149"/>
      <c r="F150" s="149">
        <v>6</v>
      </c>
      <c r="G150" s="149">
        <v>7</v>
      </c>
      <c r="H150" s="149">
        <v>8</v>
      </c>
      <c r="I150" s="149">
        <v>9</v>
      </c>
      <c r="J150" s="150"/>
      <c r="K150" s="151"/>
      <c r="L150" s="38" t="s">
        <v>152</v>
      </c>
      <c r="M150" s="14" t="s">
        <v>150</v>
      </c>
      <c r="N150" s="1">
        <v>2</v>
      </c>
      <c r="O150" s="39">
        <v>79</v>
      </c>
      <c r="P150" s="10"/>
      <c r="Q150" s="61">
        <f t="shared" si="50"/>
        <v>0</v>
      </c>
      <c r="R150" s="76">
        <f t="shared" si="51"/>
        <v>0</v>
      </c>
      <c r="X150" s="14"/>
      <c r="AB150" s="4">
        <f t="shared" si="41"/>
        <v>0</v>
      </c>
      <c r="AC150" s="180">
        <f t="shared" si="42"/>
        <v>0</v>
      </c>
      <c r="AD150" s="14"/>
    </row>
    <row r="151" spans="1:30" hidden="1" x14ac:dyDescent="0.45">
      <c r="A151" s="134" t="s">
        <v>7</v>
      </c>
      <c r="B151" s="135" t="s">
        <v>79</v>
      </c>
      <c r="C151" s="136" t="s">
        <v>153</v>
      </c>
      <c r="D151" s="137"/>
      <c r="E151" s="138"/>
      <c r="F151" s="139"/>
      <c r="G151" s="139"/>
      <c r="H151" s="139"/>
      <c r="I151" s="139"/>
      <c r="J151" s="140"/>
      <c r="K151" s="141" t="s">
        <v>165</v>
      </c>
      <c r="L151" s="142">
        <v>80</v>
      </c>
      <c r="M151" s="143" t="s">
        <v>186</v>
      </c>
      <c r="N151" s="144">
        <v>3</v>
      </c>
      <c r="O151" s="145">
        <v>59</v>
      </c>
      <c r="P151" s="10"/>
      <c r="Q151" s="61">
        <f t="shared" si="50"/>
        <v>0</v>
      </c>
      <c r="R151" s="76">
        <f t="shared" si="51"/>
        <v>0</v>
      </c>
      <c r="AB151" s="4">
        <f t="shared" ref="AB151" si="54">SUM(S151:AA151)</f>
        <v>0</v>
      </c>
      <c r="AC151" s="180"/>
      <c r="AD151" s="14"/>
    </row>
    <row r="152" spans="1:30" x14ac:dyDescent="0.45">
      <c r="A152" s="63" t="s">
        <v>7</v>
      </c>
      <c r="B152" s="64" t="s">
        <v>79</v>
      </c>
      <c r="C152" s="97" t="s">
        <v>158</v>
      </c>
      <c r="D152" s="65"/>
      <c r="E152" s="66"/>
      <c r="F152" s="67"/>
      <c r="G152" s="67"/>
      <c r="H152" s="67"/>
      <c r="I152" s="67"/>
      <c r="J152" s="68"/>
      <c r="K152" s="69" t="s">
        <v>165</v>
      </c>
      <c r="L152" s="313" t="s">
        <v>161</v>
      </c>
      <c r="M152" s="71" t="s">
        <v>148</v>
      </c>
      <c r="N152" s="63">
        <v>3</v>
      </c>
      <c r="O152" s="72">
        <v>99</v>
      </c>
      <c r="P152" s="246">
        <v>1</v>
      </c>
      <c r="Q152" s="235">
        <f t="shared" ref="Q152:Q170" si="55">N152*P152</f>
        <v>3</v>
      </c>
      <c r="R152" s="236">
        <f t="shared" ref="R152:R170" si="56">O152*P152</f>
        <v>99</v>
      </c>
      <c r="S152" s="32"/>
      <c r="T152" s="32"/>
      <c r="U152" s="5"/>
      <c r="V152" s="5"/>
      <c r="W152" s="5"/>
      <c r="X152" s="32"/>
      <c r="Y152" s="5"/>
      <c r="Z152" s="5"/>
      <c r="AA152" s="5"/>
      <c r="AB152" s="237">
        <f t="shared" ref="AB152:AB170" si="57">SUM(S152:AA152)</f>
        <v>0</v>
      </c>
      <c r="AC152" s="295">
        <f t="shared" ref="AC152:AC170" si="58">Q152-AB152</f>
        <v>3</v>
      </c>
      <c r="AD152" s="14" t="s">
        <v>207</v>
      </c>
    </row>
    <row r="153" spans="1:30" x14ac:dyDescent="0.45">
      <c r="A153" s="187" t="s">
        <v>7</v>
      </c>
      <c r="B153" s="188" t="s">
        <v>79</v>
      </c>
      <c r="C153" s="189" t="s">
        <v>88</v>
      </c>
      <c r="D153" s="190"/>
      <c r="E153" s="191"/>
      <c r="F153" s="192"/>
      <c r="G153" s="192">
        <v>7</v>
      </c>
      <c r="H153" s="192">
        <v>8</v>
      </c>
      <c r="I153" s="192">
        <v>9</v>
      </c>
      <c r="J153" s="193">
        <v>0</v>
      </c>
      <c r="K153" s="194" t="s">
        <v>166</v>
      </c>
      <c r="L153" s="195">
        <v>130</v>
      </c>
      <c r="M153" s="196" t="s">
        <v>61</v>
      </c>
      <c r="N153" s="197">
        <v>2</v>
      </c>
      <c r="O153" s="198">
        <v>79</v>
      </c>
      <c r="P153" s="10">
        <v>1</v>
      </c>
      <c r="Q153" s="61">
        <f t="shared" si="55"/>
        <v>2</v>
      </c>
      <c r="R153" s="76">
        <f t="shared" si="56"/>
        <v>79</v>
      </c>
      <c r="V153" s="1">
        <v>1</v>
      </c>
      <c r="X153" s="14">
        <v>1</v>
      </c>
      <c r="AB153" s="4">
        <f t="shared" si="57"/>
        <v>2</v>
      </c>
      <c r="AC153" s="180">
        <f t="shared" si="58"/>
        <v>0</v>
      </c>
      <c r="AD153" s="14"/>
    </row>
    <row r="154" spans="1:30" s="265" customFormat="1" hidden="1" x14ac:dyDescent="0.45">
      <c r="A154" s="327" t="s">
        <v>7</v>
      </c>
      <c r="B154" s="328" t="s">
        <v>79</v>
      </c>
      <c r="C154" s="329" t="s">
        <v>154</v>
      </c>
      <c r="D154" s="330"/>
      <c r="E154" s="331"/>
      <c r="F154" s="331">
        <v>6</v>
      </c>
      <c r="G154" s="331">
        <v>7</v>
      </c>
      <c r="H154" s="331">
        <v>8</v>
      </c>
      <c r="I154" s="331">
        <v>9</v>
      </c>
      <c r="J154" s="332"/>
      <c r="K154" s="333"/>
      <c r="L154" s="334" t="s">
        <v>152</v>
      </c>
      <c r="M154" s="264" t="s">
        <v>150</v>
      </c>
      <c r="N154" s="265">
        <v>2</v>
      </c>
      <c r="O154" s="335">
        <v>79</v>
      </c>
      <c r="P154" s="10"/>
      <c r="Q154" s="62">
        <f t="shared" si="55"/>
        <v>0</v>
      </c>
      <c r="R154" s="79">
        <f t="shared" si="56"/>
        <v>0</v>
      </c>
      <c r="S154" s="264"/>
      <c r="T154" s="264"/>
      <c r="X154" s="264"/>
      <c r="AB154" s="4">
        <f t="shared" si="57"/>
        <v>0</v>
      </c>
      <c r="AC154" s="180">
        <f t="shared" si="58"/>
        <v>0</v>
      </c>
      <c r="AD154" s="264"/>
    </row>
    <row r="155" spans="1:30" x14ac:dyDescent="0.45">
      <c r="A155" s="187" t="s">
        <v>7</v>
      </c>
      <c r="B155" s="188" t="s">
        <v>79</v>
      </c>
      <c r="C155" s="189" t="s">
        <v>85</v>
      </c>
      <c r="D155" s="190"/>
      <c r="E155" s="191"/>
      <c r="F155" s="192"/>
      <c r="G155" s="192">
        <v>7</v>
      </c>
      <c r="H155" s="192">
        <v>8</v>
      </c>
      <c r="I155" s="192"/>
      <c r="J155" s="193"/>
      <c r="K155" s="194" t="s">
        <v>166</v>
      </c>
      <c r="L155" s="195">
        <v>100</v>
      </c>
      <c r="M155" s="196" t="s">
        <v>61</v>
      </c>
      <c r="N155" s="197">
        <v>2</v>
      </c>
      <c r="O155" s="198">
        <v>79</v>
      </c>
      <c r="P155" s="10">
        <v>1</v>
      </c>
      <c r="Q155" s="61">
        <f t="shared" si="55"/>
        <v>2</v>
      </c>
      <c r="R155" s="76">
        <f t="shared" si="56"/>
        <v>79</v>
      </c>
      <c r="V155" s="1">
        <v>1</v>
      </c>
      <c r="X155" s="14">
        <v>1</v>
      </c>
      <c r="AB155" s="4">
        <f t="shared" si="57"/>
        <v>2</v>
      </c>
      <c r="AC155" s="180">
        <f t="shared" si="58"/>
        <v>0</v>
      </c>
      <c r="AD155" s="14"/>
    </row>
    <row r="156" spans="1:30" x14ac:dyDescent="0.45">
      <c r="A156" s="187" t="s">
        <v>7</v>
      </c>
      <c r="B156" s="188" t="s">
        <v>79</v>
      </c>
      <c r="C156" s="189" t="s">
        <v>92</v>
      </c>
      <c r="D156" s="190"/>
      <c r="E156" s="191"/>
      <c r="F156" s="192"/>
      <c r="G156" s="192">
        <v>7</v>
      </c>
      <c r="H156" s="192">
        <v>8</v>
      </c>
      <c r="I156" s="192"/>
      <c r="J156" s="193"/>
      <c r="K156" s="194" t="s">
        <v>167</v>
      </c>
      <c r="L156" s="195">
        <v>130</v>
      </c>
      <c r="M156" s="196" t="s">
        <v>61</v>
      </c>
      <c r="N156" s="197">
        <v>2</v>
      </c>
      <c r="O156" s="198">
        <v>79</v>
      </c>
      <c r="P156" s="10">
        <v>1</v>
      </c>
      <c r="Q156" s="61">
        <f t="shared" si="55"/>
        <v>2</v>
      </c>
      <c r="R156" s="76">
        <f t="shared" si="56"/>
        <v>79</v>
      </c>
      <c r="V156" s="1">
        <v>1</v>
      </c>
      <c r="X156" s="14">
        <v>1</v>
      </c>
      <c r="AB156" s="4">
        <f t="shared" si="57"/>
        <v>2</v>
      </c>
      <c r="AC156" s="180">
        <f t="shared" si="58"/>
        <v>0</v>
      </c>
      <c r="AD156" s="14"/>
    </row>
    <row r="157" spans="1:30" x14ac:dyDescent="0.45">
      <c r="A157" s="154" t="s">
        <v>7</v>
      </c>
      <c r="B157" s="155" t="s">
        <v>79</v>
      </c>
      <c r="C157" s="156" t="s">
        <v>54</v>
      </c>
      <c r="D157" s="157"/>
      <c r="E157" s="158"/>
      <c r="F157" s="159"/>
      <c r="G157" s="159"/>
      <c r="H157" s="159">
        <v>8</v>
      </c>
      <c r="I157" s="159"/>
      <c r="J157" s="160"/>
      <c r="K157" s="161" t="s">
        <v>167</v>
      </c>
      <c r="L157" s="317">
        <v>150</v>
      </c>
      <c r="M157" s="163" t="s">
        <v>10</v>
      </c>
      <c r="N157" s="164">
        <v>1</v>
      </c>
      <c r="O157" s="165">
        <v>49</v>
      </c>
      <c r="P157" s="10">
        <v>0</v>
      </c>
      <c r="Q157" s="61">
        <f>N157*P157</f>
        <v>0</v>
      </c>
      <c r="R157" s="76">
        <f>O157*P157</f>
        <v>0</v>
      </c>
      <c r="AB157" s="4">
        <f>SUM(S157:AA157)</f>
        <v>0</v>
      </c>
      <c r="AC157" s="180">
        <f>Q157-AB157</f>
        <v>0</v>
      </c>
      <c r="AD157" s="14"/>
    </row>
    <row r="158" spans="1:30" x14ac:dyDescent="0.45">
      <c r="A158" s="154" t="s">
        <v>7</v>
      </c>
      <c r="B158" s="155" t="s">
        <v>79</v>
      </c>
      <c r="C158" s="156" t="s">
        <v>55</v>
      </c>
      <c r="D158" s="157"/>
      <c r="E158" s="158"/>
      <c r="F158" s="159"/>
      <c r="G158" s="159">
        <v>7</v>
      </c>
      <c r="H158" s="159">
        <v>8</v>
      </c>
      <c r="I158" s="159"/>
      <c r="J158" s="160"/>
      <c r="K158" s="161" t="s">
        <v>167</v>
      </c>
      <c r="L158" s="162">
        <v>130</v>
      </c>
      <c r="M158" s="163" t="s">
        <v>10</v>
      </c>
      <c r="N158" s="164">
        <v>1</v>
      </c>
      <c r="O158" s="165">
        <v>42</v>
      </c>
      <c r="P158" s="10">
        <v>1</v>
      </c>
      <c r="Q158" s="61">
        <f>N158*P158</f>
        <v>1</v>
      </c>
      <c r="R158" s="76">
        <f>O158*P158</f>
        <v>42</v>
      </c>
      <c r="V158" s="1">
        <v>1</v>
      </c>
      <c r="AB158" s="4">
        <f>SUM(S158:AA158)</f>
        <v>1</v>
      </c>
      <c r="AC158" s="180">
        <f>Q158-AB158</f>
        <v>0</v>
      </c>
      <c r="AD158" s="14"/>
    </row>
    <row r="159" spans="1:30" x14ac:dyDescent="0.45">
      <c r="A159" s="187" t="s">
        <v>7</v>
      </c>
      <c r="B159" s="188" t="s">
        <v>79</v>
      </c>
      <c r="C159" s="189" t="s">
        <v>90</v>
      </c>
      <c r="D159" s="190"/>
      <c r="E159" s="191">
        <v>5</v>
      </c>
      <c r="F159" s="192">
        <v>6</v>
      </c>
      <c r="G159" s="192">
        <v>7</v>
      </c>
      <c r="H159" s="192">
        <v>8</v>
      </c>
      <c r="I159" s="192"/>
      <c r="J159" s="193"/>
      <c r="K159" s="194" t="s">
        <v>165</v>
      </c>
      <c r="L159" s="311" t="s">
        <v>159</v>
      </c>
      <c r="M159" s="196" t="s">
        <v>61</v>
      </c>
      <c r="N159" s="197">
        <v>2</v>
      </c>
      <c r="O159" s="198">
        <v>79</v>
      </c>
      <c r="P159" s="10">
        <v>1</v>
      </c>
      <c r="Q159" s="61">
        <f t="shared" si="55"/>
        <v>2</v>
      </c>
      <c r="R159" s="76">
        <f t="shared" si="56"/>
        <v>79</v>
      </c>
      <c r="V159" s="1">
        <v>1</v>
      </c>
      <c r="X159" s="14">
        <v>1</v>
      </c>
      <c r="AB159" s="4">
        <f t="shared" si="57"/>
        <v>2</v>
      </c>
      <c r="AC159" s="180">
        <f t="shared" si="58"/>
        <v>0</v>
      </c>
      <c r="AD159" s="14"/>
    </row>
    <row r="160" spans="1:30" x14ac:dyDescent="0.45">
      <c r="A160" s="131" t="s">
        <v>7</v>
      </c>
      <c r="B160" s="122" t="s">
        <v>79</v>
      </c>
      <c r="C160" s="123" t="s">
        <v>188</v>
      </c>
      <c r="D160" s="124"/>
      <c r="E160" s="125"/>
      <c r="F160" s="132"/>
      <c r="G160" s="132">
        <v>7</v>
      </c>
      <c r="H160" s="132">
        <v>8</v>
      </c>
      <c r="I160" s="132"/>
      <c r="J160" s="133"/>
      <c r="K160" s="127" t="s">
        <v>167</v>
      </c>
      <c r="L160" s="128">
        <v>100</v>
      </c>
      <c r="M160" s="129" t="s">
        <v>179</v>
      </c>
      <c r="N160" s="121">
        <v>5</v>
      </c>
      <c r="O160" s="130">
        <v>80</v>
      </c>
      <c r="P160" s="246">
        <v>1</v>
      </c>
      <c r="Q160" s="235">
        <f t="shared" si="55"/>
        <v>5</v>
      </c>
      <c r="R160" s="236">
        <f t="shared" si="56"/>
        <v>80</v>
      </c>
      <c r="S160" s="32"/>
      <c r="T160" s="32"/>
      <c r="U160" s="5"/>
      <c r="V160" s="5"/>
      <c r="W160" s="5"/>
      <c r="X160" s="32"/>
      <c r="Y160" s="5"/>
      <c r="Z160" s="5"/>
      <c r="AA160" s="5"/>
      <c r="AB160" s="237">
        <f t="shared" si="57"/>
        <v>0</v>
      </c>
      <c r="AC160" s="180">
        <f t="shared" si="58"/>
        <v>5</v>
      </c>
      <c r="AD160" s="14" t="s">
        <v>207</v>
      </c>
    </row>
    <row r="161" spans="1:30" x14ac:dyDescent="0.45">
      <c r="A161" s="131" t="s">
        <v>7</v>
      </c>
      <c r="B161" s="122" t="s">
        <v>79</v>
      </c>
      <c r="C161" s="123" t="s">
        <v>189</v>
      </c>
      <c r="D161" s="124"/>
      <c r="E161" s="125"/>
      <c r="F161" s="132"/>
      <c r="G161" s="132">
        <v>7</v>
      </c>
      <c r="H161" s="132">
        <v>8</v>
      </c>
      <c r="I161" s="132"/>
      <c r="J161" s="133"/>
      <c r="K161" s="127" t="s">
        <v>167</v>
      </c>
      <c r="L161" s="128">
        <v>100</v>
      </c>
      <c r="M161" s="129" t="s">
        <v>179</v>
      </c>
      <c r="N161" s="121">
        <v>5</v>
      </c>
      <c r="O161" s="130">
        <v>80</v>
      </c>
      <c r="P161" s="246">
        <v>1</v>
      </c>
      <c r="Q161" s="235">
        <f t="shared" si="55"/>
        <v>5</v>
      </c>
      <c r="R161" s="236">
        <f t="shared" si="56"/>
        <v>80</v>
      </c>
      <c r="S161" s="32"/>
      <c r="T161" s="32"/>
      <c r="U161" s="5"/>
      <c r="V161" s="297"/>
      <c r="W161" s="5"/>
      <c r="X161" s="32"/>
      <c r="Y161" s="5"/>
      <c r="Z161" s="5"/>
      <c r="AA161" s="5"/>
      <c r="AB161" s="237">
        <f t="shared" si="57"/>
        <v>0</v>
      </c>
      <c r="AC161" s="180">
        <f t="shared" si="58"/>
        <v>5</v>
      </c>
      <c r="AD161" s="14" t="s">
        <v>207</v>
      </c>
    </row>
    <row r="162" spans="1:30" x14ac:dyDescent="0.45">
      <c r="A162" s="131" t="s">
        <v>7</v>
      </c>
      <c r="B162" s="122" t="s">
        <v>79</v>
      </c>
      <c r="C162" s="123" t="s">
        <v>190</v>
      </c>
      <c r="D162" s="124"/>
      <c r="E162" s="125"/>
      <c r="F162" s="132"/>
      <c r="G162" s="132">
        <v>7</v>
      </c>
      <c r="H162" s="132">
        <v>8</v>
      </c>
      <c r="I162" s="132"/>
      <c r="J162" s="133"/>
      <c r="K162" s="127" t="s">
        <v>167</v>
      </c>
      <c r="L162" s="128">
        <v>100</v>
      </c>
      <c r="M162" s="129" t="s">
        <v>179</v>
      </c>
      <c r="N162" s="121">
        <v>5</v>
      </c>
      <c r="O162" s="130">
        <v>80</v>
      </c>
      <c r="P162" s="247">
        <v>1</v>
      </c>
      <c r="Q162" s="243">
        <f t="shared" ref="Q162" si="59">N162*P162</f>
        <v>5</v>
      </c>
      <c r="R162" s="244">
        <f t="shared" ref="R162" si="60">O162*P162</f>
        <v>80</v>
      </c>
      <c r="S162" s="83"/>
      <c r="T162" s="83"/>
      <c r="U162" s="296"/>
      <c r="V162" s="298">
        <v>3</v>
      </c>
      <c r="W162" s="83"/>
      <c r="X162" s="83">
        <v>2</v>
      </c>
      <c r="Y162" s="84"/>
      <c r="Z162" s="84"/>
      <c r="AA162" s="84"/>
      <c r="AB162" s="245">
        <f t="shared" ref="AB162" si="61">SUM(S162:AA162)</f>
        <v>5</v>
      </c>
      <c r="AC162" s="180">
        <f t="shared" si="58"/>
        <v>0</v>
      </c>
      <c r="AD162" s="14" t="s">
        <v>211</v>
      </c>
    </row>
    <row r="163" spans="1:30" x14ac:dyDescent="0.45">
      <c r="A163" s="187" t="s">
        <v>7</v>
      </c>
      <c r="B163" s="188" t="s">
        <v>79</v>
      </c>
      <c r="C163" s="189" t="s">
        <v>83</v>
      </c>
      <c r="D163" s="190"/>
      <c r="E163" s="191"/>
      <c r="F163" s="192"/>
      <c r="G163" s="192">
        <v>7</v>
      </c>
      <c r="H163" s="192">
        <v>8</v>
      </c>
      <c r="I163" s="192"/>
      <c r="J163" s="193"/>
      <c r="K163" s="194" t="s">
        <v>165</v>
      </c>
      <c r="L163" s="311" t="s">
        <v>159</v>
      </c>
      <c r="M163" s="196" t="s">
        <v>61</v>
      </c>
      <c r="N163" s="197">
        <v>2</v>
      </c>
      <c r="O163" s="198">
        <v>79</v>
      </c>
      <c r="P163" s="10">
        <v>1</v>
      </c>
      <c r="Q163" s="61">
        <f t="shared" si="55"/>
        <v>2</v>
      </c>
      <c r="R163" s="76">
        <f t="shared" si="56"/>
        <v>79</v>
      </c>
      <c r="V163" s="326">
        <v>1</v>
      </c>
      <c r="X163" s="14">
        <v>1</v>
      </c>
      <c r="AB163" s="4">
        <f t="shared" si="57"/>
        <v>2</v>
      </c>
      <c r="AC163" s="180">
        <f t="shared" si="58"/>
        <v>0</v>
      </c>
      <c r="AD163" s="14"/>
    </row>
    <row r="164" spans="1:30" x14ac:dyDescent="0.45">
      <c r="A164" s="187" t="s">
        <v>7</v>
      </c>
      <c r="B164" s="188" t="s">
        <v>79</v>
      </c>
      <c r="C164" s="189" t="s">
        <v>82</v>
      </c>
      <c r="D164" s="190"/>
      <c r="E164" s="191"/>
      <c r="F164" s="192"/>
      <c r="G164" s="192">
        <v>7</v>
      </c>
      <c r="H164" s="192">
        <v>8</v>
      </c>
      <c r="I164" s="192">
        <v>9</v>
      </c>
      <c r="J164" s="193">
        <v>0</v>
      </c>
      <c r="K164" s="194" t="s">
        <v>167</v>
      </c>
      <c r="L164" s="195">
        <v>130</v>
      </c>
      <c r="M164" s="196" t="s">
        <v>61</v>
      </c>
      <c r="N164" s="197">
        <v>2</v>
      </c>
      <c r="O164" s="198">
        <v>79</v>
      </c>
      <c r="P164" s="10">
        <v>1</v>
      </c>
      <c r="Q164" s="61">
        <v>3</v>
      </c>
      <c r="R164" s="76">
        <f t="shared" si="56"/>
        <v>79</v>
      </c>
      <c r="U164" s="300"/>
      <c r="V164" s="302">
        <v>1</v>
      </c>
      <c r="W164" s="14"/>
      <c r="X164" s="14">
        <v>1</v>
      </c>
      <c r="AB164" s="4">
        <f t="shared" si="57"/>
        <v>2</v>
      </c>
      <c r="AC164" s="180">
        <f t="shared" si="58"/>
        <v>1</v>
      </c>
      <c r="AD164" s="14"/>
    </row>
    <row r="165" spans="1:30" x14ac:dyDescent="0.45">
      <c r="A165" s="199" t="s">
        <v>146</v>
      </c>
      <c r="B165" s="200"/>
      <c r="C165" s="201">
        <v>0</v>
      </c>
      <c r="D165" s="202"/>
      <c r="E165" s="203"/>
      <c r="F165" s="204"/>
      <c r="G165" s="204"/>
      <c r="H165" s="204"/>
      <c r="I165" s="204"/>
      <c r="J165" s="205"/>
      <c r="K165" s="206"/>
      <c r="L165" s="207"/>
      <c r="M165" s="208"/>
      <c r="N165" s="209"/>
      <c r="O165" s="210"/>
      <c r="P165" s="211">
        <v>0</v>
      </c>
      <c r="Q165" s="212">
        <f>SUM(Q166:Q170)</f>
        <v>1020</v>
      </c>
      <c r="R165" s="213">
        <f>SUM(R166:R170)</f>
        <v>784.5</v>
      </c>
      <c r="S165" s="212">
        <f>SUM(S170)</f>
        <v>0</v>
      </c>
      <c r="T165" s="212">
        <f>SUM(T170)</f>
        <v>0</v>
      </c>
      <c r="U165" s="212">
        <f t="shared" ref="U165:AA165" si="62">SUM(U170)</f>
        <v>0</v>
      </c>
      <c r="V165" s="212">
        <f t="shared" si="62"/>
        <v>0</v>
      </c>
      <c r="W165" s="212">
        <f t="shared" si="62"/>
        <v>20</v>
      </c>
      <c r="X165" s="212">
        <f t="shared" si="62"/>
        <v>0</v>
      </c>
      <c r="Y165" s="212">
        <f t="shared" si="62"/>
        <v>0</v>
      </c>
      <c r="Z165" s="212">
        <f t="shared" si="62"/>
        <v>0</v>
      </c>
      <c r="AA165" s="212">
        <f t="shared" si="62"/>
        <v>0</v>
      </c>
      <c r="AB165" s="214">
        <f t="shared" si="57"/>
        <v>20</v>
      </c>
      <c r="AC165" s="215">
        <f t="shared" si="58"/>
        <v>1000</v>
      </c>
      <c r="AD165" s="14"/>
    </row>
    <row r="166" spans="1:30" x14ac:dyDescent="0.45">
      <c r="A166" s="40" t="s">
        <v>146</v>
      </c>
      <c r="B166" s="31" t="s">
        <v>198</v>
      </c>
      <c r="C166" s="96" t="s">
        <v>199</v>
      </c>
      <c r="D166" s="50"/>
      <c r="E166" s="51"/>
      <c r="F166" s="152"/>
      <c r="G166" s="152">
        <v>6</v>
      </c>
      <c r="H166" s="152">
        <v>7</v>
      </c>
      <c r="I166" s="152">
        <v>8</v>
      </c>
      <c r="J166" s="153"/>
      <c r="K166" s="60"/>
      <c r="L166" s="230" t="s">
        <v>200</v>
      </c>
      <c r="M166" s="231" t="s">
        <v>150</v>
      </c>
      <c r="N166" s="232">
        <v>50</v>
      </c>
      <c r="O166" s="233">
        <v>49</v>
      </c>
      <c r="P166" s="229">
        <v>5</v>
      </c>
      <c r="Q166" s="61">
        <f t="shared" ref="Q166" si="63">N166*P166</f>
        <v>250</v>
      </c>
      <c r="R166" s="76">
        <f t="shared" ref="R166" si="64">O166*P166</f>
        <v>245</v>
      </c>
      <c r="S166" s="228"/>
      <c r="T166" s="228"/>
      <c r="U166" s="77"/>
      <c r="V166" s="77"/>
      <c r="W166" s="77"/>
      <c r="X166" s="77"/>
      <c r="Y166" s="77"/>
      <c r="Z166" s="77"/>
      <c r="AA166" s="77"/>
      <c r="AB166" s="4">
        <f t="shared" si="57"/>
        <v>0</v>
      </c>
      <c r="AC166" s="180">
        <f t="shared" si="58"/>
        <v>250</v>
      </c>
      <c r="AD166" s="14"/>
    </row>
    <row r="167" spans="1:30" x14ac:dyDescent="0.45">
      <c r="A167" s="40" t="s">
        <v>146</v>
      </c>
      <c r="B167" s="31" t="s">
        <v>193</v>
      </c>
      <c r="C167" s="96" t="s">
        <v>197</v>
      </c>
      <c r="D167" s="50"/>
      <c r="E167" s="51"/>
      <c r="F167" s="152">
        <v>5</v>
      </c>
      <c r="G167" s="152">
        <v>6</v>
      </c>
      <c r="H167" s="152">
        <v>7</v>
      </c>
      <c r="I167" s="152"/>
      <c r="J167" s="153"/>
      <c r="K167" s="60"/>
      <c r="L167" s="230">
        <v>60</v>
      </c>
      <c r="M167" s="231" t="s">
        <v>150</v>
      </c>
      <c r="N167" s="232">
        <v>100</v>
      </c>
      <c r="O167" s="233">
        <v>39</v>
      </c>
      <c r="P167" s="229">
        <v>5</v>
      </c>
      <c r="Q167" s="61">
        <f t="shared" ref="Q167:Q169" si="65">N167*P167</f>
        <v>500</v>
      </c>
      <c r="R167" s="76">
        <f t="shared" ref="R167:R169" si="66">O167*P167</f>
        <v>195</v>
      </c>
      <c r="S167" s="228"/>
      <c r="T167" s="228"/>
      <c r="U167" s="77"/>
      <c r="V167" s="77"/>
      <c r="W167" s="77"/>
      <c r="X167" s="77"/>
      <c r="Y167" s="77"/>
      <c r="Z167" s="77"/>
      <c r="AA167" s="77"/>
      <c r="AB167" s="4">
        <f t="shared" ref="AB167:AB169" si="67">SUM(S167:AA167)</f>
        <v>0</v>
      </c>
      <c r="AC167" s="180">
        <f t="shared" ref="AC167:AC169" si="68">Q167-AB167</f>
        <v>500</v>
      </c>
      <c r="AD167" s="14"/>
    </row>
    <row r="168" spans="1:30" x14ac:dyDescent="0.45">
      <c r="A168" s="40" t="s">
        <v>146</v>
      </c>
      <c r="B168" s="31" t="s">
        <v>194</v>
      </c>
      <c r="C168" s="96" t="s">
        <v>196</v>
      </c>
      <c r="D168" s="50"/>
      <c r="E168" s="51"/>
      <c r="F168" s="152"/>
      <c r="G168" s="152"/>
      <c r="H168" s="152">
        <v>8</v>
      </c>
      <c r="I168" s="152">
        <v>9</v>
      </c>
      <c r="J168" s="153">
        <v>0</v>
      </c>
      <c r="K168" s="60"/>
      <c r="L168" s="230">
        <v>60</v>
      </c>
      <c r="M168" s="231" t="s">
        <v>150</v>
      </c>
      <c r="N168" s="232">
        <v>25</v>
      </c>
      <c r="O168" s="233">
        <v>23</v>
      </c>
      <c r="P168" s="229">
        <v>5</v>
      </c>
      <c r="Q168" s="61">
        <f t="shared" ref="Q168" si="69">N168*P168</f>
        <v>125</v>
      </c>
      <c r="R168" s="76">
        <f t="shared" ref="R168" si="70">O168*P168</f>
        <v>115</v>
      </c>
      <c r="S168" s="228"/>
      <c r="T168" s="228"/>
      <c r="U168" s="77"/>
      <c r="V168" s="77"/>
      <c r="W168" s="77"/>
      <c r="X168" s="77"/>
      <c r="Y168" s="77"/>
      <c r="Z168" s="77"/>
      <c r="AA168" s="77"/>
      <c r="AB168" s="4">
        <f t="shared" ref="AB168" si="71">SUM(S168:AA168)</f>
        <v>0</v>
      </c>
      <c r="AC168" s="180">
        <f t="shared" ref="AC168" si="72">Q168-AB168</f>
        <v>125</v>
      </c>
      <c r="AD168" s="14"/>
    </row>
    <row r="169" spans="1:30" x14ac:dyDescent="0.45">
      <c r="A169" s="73" t="s">
        <v>146</v>
      </c>
      <c r="B169" s="64" t="s">
        <v>194</v>
      </c>
      <c r="C169" s="97" t="s">
        <v>196</v>
      </c>
      <c r="D169" s="65"/>
      <c r="E169" s="66"/>
      <c r="F169" s="67"/>
      <c r="G169" s="67"/>
      <c r="H169" s="67">
        <v>8</v>
      </c>
      <c r="I169" s="67">
        <v>9</v>
      </c>
      <c r="J169" s="68">
        <v>0</v>
      </c>
      <c r="K169" s="69"/>
      <c r="L169" s="70">
        <v>50</v>
      </c>
      <c r="M169" s="71" t="s">
        <v>148</v>
      </c>
      <c r="N169" s="63">
        <v>25</v>
      </c>
      <c r="O169" s="72">
        <v>17.899999999999999</v>
      </c>
      <c r="P169" s="10">
        <v>5</v>
      </c>
      <c r="Q169" s="61">
        <f t="shared" si="65"/>
        <v>125</v>
      </c>
      <c r="R169" s="76">
        <f t="shared" si="66"/>
        <v>89.5</v>
      </c>
      <c r="AB169" s="4">
        <f t="shared" si="67"/>
        <v>0</v>
      </c>
      <c r="AC169" s="180">
        <f t="shared" si="68"/>
        <v>125</v>
      </c>
      <c r="AD169" s="14"/>
    </row>
    <row r="170" spans="1:30" x14ac:dyDescent="0.45">
      <c r="A170" s="166" t="s">
        <v>146</v>
      </c>
      <c r="B170" s="167" t="s">
        <v>194</v>
      </c>
      <c r="C170" s="168" t="s">
        <v>195</v>
      </c>
      <c r="D170" s="169"/>
      <c r="E170" s="170"/>
      <c r="F170" s="171"/>
      <c r="G170" s="171"/>
      <c r="H170" s="171">
        <v>8</v>
      </c>
      <c r="I170" s="171">
        <v>9</v>
      </c>
      <c r="J170" s="172">
        <v>0</v>
      </c>
      <c r="K170" s="173"/>
      <c r="L170" s="174">
        <v>50</v>
      </c>
      <c r="M170" s="175" t="s">
        <v>10</v>
      </c>
      <c r="N170" s="176">
        <v>5</v>
      </c>
      <c r="O170" s="177">
        <v>35</v>
      </c>
      <c r="P170" s="118">
        <v>4</v>
      </c>
      <c r="Q170" s="119">
        <f t="shared" si="55"/>
        <v>20</v>
      </c>
      <c r="R170" s="120">
        <f t="shared" si="56"/>
        <v>140</v>
      </c>
      <c r="S170" s="181"/>
      <c r="T170" s="181"/>
      <c r="U170" s="182"/>
      <c r="V170" s="182"/>
      <c r="W170" s="182">
        <v>20</v>
      </c>
      <c r="X170" s="182"/>
      <c r="Y170" s="182"/>
      <c r="Z170" s="182"/>
      <c r="AA170" s="182"/>
      <c r="AB170" s="183">
        <f t="shared" si="57"/>
        <v>20</v>
      </c>
      <c r="AC170" s="184">
        <f t="shared" si="58"/>
        <v>0</v>
      </c>
      <c r="AD170" s="14"/>
    </row>
    <row r="171" spans="1:30" hidden="1" x14ac:dyDescent="0.45">
      <c r="A171" s="6"/>
      <c r="B171" s="18"/>
      <c r="C171" s="99"/>
      <c r="D171" s="52"/>
      <c r="E171" s="53"/>
      <c r="F171" s="54"/>
      <c r="G171" s="54"/>
      <c r="H171" s="54"/>
      <c r="I171" s="54"/>
      <c r="J171" s="55"/>
      <c r="K171" s="20"/>
      <c r="L171" s="37"/>
      <c r="M171" s="19"/>
      <c r="N171" s="6"/>
      <c r="O171" s="21"/>
      <c r="P171" s="12"/>
      <c r="Q171" s="77"/>
      <c r="R171" s="78"/>
      <c r="S171" s="19"/>
      <c r="T171" s="19"/>
      <c r="U171" s="6"/>
      <c r="V171" s="6"/>
      <c r="W171" s="6"/>
      <c r="X171" s="6"/>
      <c r="Y171" s="6"/>
      <c r="Z171" s="6"/>
      <c r="AA171" s="6"/>
      <c r="AB171" s="6"/>
      <c r="AC171" s="179"/>
    </row>
    <row r="172" spans="1:30" hidden="1" x14ac:dyDescent="0.45">
      <c r="AC172" s="89"/>
    </row>
    <row r="173" spans="1:30" hidden="1" x14ac:dyDescent="0.45">
      <c r="R173" s="79"/>
      <c r="AC173" s="89"/>
    </row>
    <row r="174" spans="1:30" hidden="1" x14ac:dyDescent="0.45">
      <c r="AC174" s="89"/>
    </row>
    <row r="175" spans="1:30" hidden="1" x14ac:dyDescent="0.45">
      <c r="AC175" s="89"/>
    </row>
    <row r="176" spans="1:30" x14ac:dyDescent="0.45">
      <c r="AC176" s="89"/>
    </row>
  </sheetData>
  <autoFilter ref="A1:AB175" xr:uid="{3F5CB2E4-770B-4CB0-90FB-F74AE0606291}">
    <filterColumn colId="15">
      <customFilters>
        <customFilter operator="notEqual" val=" "/>
      </customFilters>
    </filterColumn>
  </autoFilter>
  <mergeCells count="1">
    <mergeCell ref="D1:J1"/>
  </mergeCells>
  <hyperlinks>
    <hyperlink ref="C130" r:id="rId1" xr:uid="{3FCAF41F-BAAB-497F-B150-71341847C4B8}"/>
    <hyperlink ref="C157" r:id="rId2" xr:uid="{AA0D420F-4D0F-4E0A-B952-26548BC80FD4}"/>
    <hyperlink ref="C158" r:id="rId3" xr:uid="{6EE39E84-598D-408A-BCDB-8D64D1F700AD}"/>
    <hyperlink ref="C76" r:id="rId4" xr:uid="{3F6FEED3-2649-4A1B-899A-9F06C0F981FD}"/>
    <hyperlink ref="C112" r:id="rId5" xr:uid="{E86242AA-048C-4C62-874C-E933B010BE70}"/>
    <hyperlink ref="C111" r:id="rId6" xr:uid="{656AECE9-C0D9-4E1D-898A-A836F7CEA27B}"/>
    <hyperlink ref="C123" r:id="rId7" xr:uid="{07631FB8-1D79-4306-B885-0466CE4077C9}"/>
    <hyperlink ref="C42" r:id="rId8" xr:uid="{0B6C358A-25A3-475D-9BA2-E4D4D86A472A}"/>
    <hyperlink ref="C135" r:id="rId9" xr:uid="{AA251F1A-A26D-4B9F-A15B-60A93525BDEE}"/>
    <hyperlink ref="C92" r:id="rId10" xr:uid="{4F236581-9682-4CF5-B87F-3ABCEA43E030}"/>
    <hyperlink ref="C97" r:id="rId11" xr:uid="{28492056-075C-4247-9EF2-115ED20370D3}"/>
    <hyperlink ref="C138" r:id="rId12" xr:uid="{F74E6C7B-015A-41ED-B868-29D1E6CE056D}"/>
    <hyperlink ref="C48" r:id="rId13" xr:uid="{49A2C4AC-DB08-4B5B-9B16-D42ED601FE59}"/>
    <hyperlink ref="C91" r:id="rId14" xr:uid="{BA8B2843-F98C-406E-9717-D8C4AB4E297A}"/>
    <hyperlink ref="C99" r:id="rId15" xr:uid="{9BB05B9D-9239-4DF0-88A5-6965869BEB28}"/>
    <hyperlink ref="C125" r:id="rId16" xr:uid="{5231AB07-2CDE-4F3D-9744-4C3610DC9C60}"/>
    <hyperlink ref="C93" r:id="rId17" xr:uid="{B6CB04AE-DFA3-4F52-AD45-EBE5C3CDF6B3}"/>
    <hyperlink ref="C101" r:id="rId18" xr:uid="{20E2941B-9F0E-4825-A0DE-3B490C686DF7}"/>
    <hyperlink ref="C105" r:id="rId19" xr:uid="{C6448B31-A7DC-443B-BF2D-849E8405F9AF}"/>
    <hyperlink ref="C118" r:id="rId20" xr:uid="{C2EF9C43-BE1F-4E0D-831C-5EBF8134FF58}"/>
    <hyperlink ref="C86" r:id="rId21" xr:uid="{F18D2286-A7AA-4B8C-88B5-959A54ADEB89}"/>
    <hyperlink ref="C84" r:id="rId22" xr:uid="{92470EE5-90F3-4C4C-BC9E-A2AFACDC8730}"/>
    <hyperlink ref="C85" r:id="rId23" xr:uid="{5BD97415-8A2A-4821-B111-550F1B3E70DA}"/>
    <hyperlink ref="C87" r:id="rId24" xr:uid="{3C1D85A8-BFF8-4D54-BDA4-8ECF1D24797B}"/>
    <hyperlink ref="C88" r:id="rId25" xr:uid="{647C4E23-4ED7-4731-9062-2951B9C5F7A8}"/>
    <hyperlink ref="C90" r:id="rId26" xr:uid="{2E3F4DB4-E9C9-419F-947C-675806B2ADFC}"/>
    <hyperlink ref="C106" r:id="rId27" xr:uid="{5A62C153-0E3A-4E9C-AA11-367615240218}"/>
    <hyperlink ref="C107" r:id="rId28" xr:uid="{2DED9894-8FBD-4660-A42D-BA60565AC26B}"/>
    <hyperlink ref="C64" r:id="rId29" xr:uid="{DB79B258-C25A-4EF2-843F-12D2A8CE809E}"/>
    <hyperlink ref="C65" r:id="rId30" xr:uid="{A9D59A00-29CE-45A0-BD21-CF260455AD39}"/>
    <hyperlink ref="C72" r:id="rId31" xr:uid="{E82FBEE0-EEE6-48CE-8FF9-A26DE40CA6D6}"/>
    <hyperlink ref="C74" r:id="rId32" xr:uid="{CC54D22D-C34D-4895-8C16-6BE59F307193}"/>
    <hyperlink ref="C126" r:id="rId33" xr:uid="{B283723D-4F2C-45CC-884F-40007D0EB99F}"/>
    <hyperlink ref="C75" r:id="rId34" xr:uid="{CC582532-7CC0-4E1F-971A-BC4956A444DD}"/>
    <hyperlink ref="C129" r:id="rId35" xr:uid="{4282AA8B-E653-4415-BCFD-A80439001E14}"/>
    <hyperlink ref="C71" r:id="rId36" xr:uid="{C5E49009-BD94-4A90-871F-94FE6FF6BF87}"/>
    <hyperlink ref="C46" r:id="rId37" xr:uid="{A5D0B68E-BD15-496C-9B58-39AF40BF180B}"/>
    <hyperlink ref="C47" r:id="rId38" xr:uid="{EF8A3C3A-E0CF-423B-8FEF-0EC51357935F}"/>
    <hyperlink ref="C51" r:id="rId39" xr:uid="{AE3D01BD-2844-4CA6-8328-441EE6CA56DD}"/>
    <hyperlink ref="C50" r:id="rId40" xr:uid="{8CEFDEDB-32FD-4249-B9B7-50C9D76E6E44}"/>
    <hyperlink ref="C79" r:id="rId41" display="Swet Desire" xr:uid="{064DCF99-BB85-4DF4-B0A9-02F3CBCBBA20}"/>
    <hyperlink ref="C49" r:id="rId42" xr:uid="{C2D0B5B3-7D71-4F65-BC59-000BAA89FFAB}"/>
    <hyperlink ref="C55" r:id="rId43" xr:uid="{6EF258E3-4EF3-4A13-9CA6-16F5CC308DEA}"/>
    <hyperlink ref="C57" r:id="rId44" xr:uid="{544E5EE9-A84C-4C0C-9278-8204BE1BDAB4}"/>
    <hyperlink ref="C115" r:id="rId45" xr:uid="{0EDB01BE-696D-49B8-B358-B7B6FDF5ACDA}"/>
    <hyperlink ref="C114" r:id="rId46" xr:uid="{DE323A4E-F4E8-415A-B7E5-DB5DBBC696E2}"/>
    <hyperlink ref="C131" r:id="rId47" xr:uid="{E79570BA-3872-40CE-A4F9-0011B704D631}"/>
    <hyperlink ref="C122" r:id="rId48" xr:uid="{778B8F0F-A846-4E65-B0ED-743C29302C34}"/>
    <hyperlink ref="C128" r:id="rId49" xr:uid="{847B6AA0-D734-4B90-8A8A-71C06FF2E19C}"/>
    <hyperlink ref="C144" r:id="rId50" xr:uid="{761250C5-845B-4F0F-A4CF-517A57AB98AA}"/>
    <hyperlink ref="C127" r:id="rId51" xr:uid="{0219F0F2-6B70-4AF6-A437-3748C36B712A}"/>
    <hyperlink ref="C83" r:id="rId52" xr:uid="{224D4CD5-884C-41A6-9D8A-B90F303DD18A}"/>
    <hyperlink ref="C89" r:id="rId53" xr:uid="{B6C5BB7F-B80E-4004-A99C-593E96695172}"/>
    <hyperlink ref="C145" r:id="rId54" xr:uid="{CE0BCF6E-2FD9-4366-A067-A43414343BC0}"/>
    <hyperlink ref="C98" r:id="rId55" xr:uid="{4AE8083C-541E-4FD1-8330-4A9EC3DF9EF6}"/>
    <hyperlink ref="C108" r:id="rId56" xr:uid="{F6FA1E73-E1EE-45C3-82B5-3E05DD5B0BA5}"/>
    <hyperlink ref="C110" r:id="rId57" xr:uid="{D2C3657C-1402-488B-9F26-2BEA3F130ECB}"/>
    <hyperlink ref="C117" r:id="rId58" xr:uid="{52B408B1-809F-4C6E-88E0-3FB1DF94EE05}"/>
    <hyperlink ref="C116" r:id="rId59" xr:uid="{FC3A6D80-559E-4F43-B64E-3CA1FF9E17B0}"/>
    <hyperlink ref="C120" r:id="rId60" xr:uid="{5D307A47-3438-4299-910F-F95D6CFCE886}"/>
    <hyperlink ref="C119" r:id="rId61" xr:uid="{94B27068-3A63-4E5A-95C0-D2EEC5A9E31F}"/>
    <hyperlink ref="C63" r:id="rId62" xr:uid="{2678BC58-D409-4428-B9D2-0556D1433E05}"/>
    <hyperlink ref="C67" r:id="rId63" xr:uid="{26424643-0A13-447F-A499-F7576D0A389F}"/>
    <hyperlink ref="C137" r:id="rId64" xr:uid="{4A33DEA8-D0DD-4684-B2AC-5A37050D7E7F}"/>
    <hyperlink ref="C134" r:id="rId65" xr:uid="{3DDC42C2-90A8-43FB-9709-43D83AF6F4BF}"/>
    <hyperlink ref="C140" r:id="rId66" xr:uid="{65B6A1C3-A3E1-441C-9276-04BDFB94DD12}"/>
    <hyperlink ref="C164" r:id="rId67" xr:uid="{801C8342-9A01-47F9-BAC8-F9F6392B585F}"/>
    <hyperlink ref="C163" r:id="rId68" xr:uid="{4DFEC3FF-E166-4080-9766-A3C7E72B03D1}"/>
    <hyperlink ref="C136" r:id="rId69" xr:uid="{98606440-85E1-433F-B37F-61D1AEA86E12}"/>
    <hyperlink ref="C155" r:id="rId70" xr:uid="{CFA96DE1-3E31-477B-BD0D-37516880105D}"/>
    <hyperlink ref="C142" r:id="rId71" xr:uid="{7738DA5E-8EB1-4BF9-842D-0DFAE8CED4AD}"/>
    <hyperlink ref="C139" r:id="rId72" xr:uid="{9D530616-8F2F-454E-A162-C394C783CE71}"/>
    <hyperlink ref="C153" r:id="rId73" xr:uid="{927367E1-0C65-437A-B07F-DECFC3D26951}"/>
    <hyperlink ref="C148" r:id="rId74" xr:uid="{2DA7B558-4FB3-4A5F-A8FC-883ED17AB50E}"/>
    <hyperlink ref="C159" r:id="rId75" xr:uid="{002B6ED4-6A9E-4174-A25C-0CA1A05CCD26}"/>
    <hyperlink ref="C149" r:id="rId76" xr:uid="{7C2359F5-2FEB-4B26-BE97-72371C846C70}"/>
    <hyperlink ref="C156" r:id="rId77" xr:uid="{4E505B30-5060-4CCA-A4F7-3F8EDF6CA6F7}"/>
    <hyperlink ref="C43" r:id="rId78" xr:uid="{D6141E2E-1A81-414D-9950-578FEFEBC4B8}"/>
    <hyperlink ref="C100" r:id="rId79" xr:uid="{EC891C4A-D3F5-410B-A74B-CB03BA6640AD}"/>
    <hyperlink ref="C95" r:id="rId80" xr:uid="{2CC7E0FC-CAE4-47B2-B422-614017F8E43D}"/>
    <hyperlink ref="C96" r:id="rId81" xr:uid="{CEEC7C46-DD69-40F9-B72A-6D7B73AD3C9F}"/>
    <hyperlink ref="C109" r:id="rId82" xr:uid="{C73C3D87-57F2-4B42-8227-0FB9F3DFAADF}"/>
    <hyperlink ref="C11" r:id="rId83" xr:uid="{8AFDBECF-B7E7-45E2-951B-D3021C3F9E97}"/>
    <hyperlink ref="C19" r:id="rId84" xr:uid="{D692C812-7E05-44CF-87D0-364F48E1C67B}"/>
    <hyperlink ref="C3" r:id="rId85" xr:uid="{2AAA4000-3F3D-4954-AF87-B2F12BAD050D}"/>
    <hyperlink ref="C16" r:id="rId86" xr:uid="{0DE4C3AB-1E2D-4AC2-A976-EFB9DD86AA24}"/>
    <hyperlink ref="C29" r:id="rId87" xr:uid="{61FE31B6-FF54-4819-9918-D6C5921928AF}"/>
    <hyperlink ref="C35" r:id="rId88" xr:uid="{888ECAF6-FA54-47D7-A45F-197CBF104BAD}"/>
    <hyperlink ref="C36" r:id="rId89" xr:uid="{5740D490-EDA8-44C2-89A1-597DBAA20259}"/>
    <hyperlink ref="C33" r:id="rId90" xr:uid="{48138E2F-9637-4BD3-A461-276391E3E9FC}"/>
    <hyperlink ref="C38" r:id="rId91" xr:uid="{9740EB50-3A26-4513-B64C-48B11C36C69E}"/>
    <hyperlink ref="C66" r:id="rId92" xr:uid="{16535A5C-5A46-429E-A1D7-85CCB1D84543}"/>
    <hyperlink ref="C56" r:id="rId93" xr:uid="{16BD72F0-974F-42ED-B9C6-87A19908289D}"/>
    <hyperlink ref="C70" r:id="rId94" xr:uid="{DD079B01-5ACB-4916-94A1-22515A9CF654}"/>
    <hyperlink ref="C80" r:id="rId95" xr:uid="{514530D3-EB56-401A-B4C9-B084411B1A2A}"/>
    <hyperlink ref="C61" r:id="rId96" xr:uid="{39A7B250-27C2-4688-B7C2-6D0B0813F291}"/>
    <hyperlink ref="C27" r:id="rId97" xr:uid="{9EEE9AFE-D78A-4D2D-AE59-D4F3977340ED}"/>
    <hyperlink ref="C4" r:id="rId98" xr:uid="{FA7912D2-82F2-4744-A3D8-E734CBE4E079}"/>
    <hyperlink ref="C5" r:id="rId99" xr:uid="{38F38945-2439-4013-A5C3-77ED7E0C25D4}"/>
    <hyperlink ref="C6" r:id="rId100" xr:uid="{9D2DABA7-D626-400E-AE26-AA2DAF6CE513}"/>
    <hyperlink ref="C7" r:id="rId101" xr:uid="{5BF79C5E-DEBA-4808-88D3-4BF4D5401A98}"/>
    <hyperlink ref="C8" r:id="rId102" xr:uid="{DFB42789-C360-4D77-8700-832EBE029354}"/>
    <hyperlink ref="C9" r:id="rId103" xr:uid="{1025A0C2-AE67-4286-A609-B8C3E7C805AD}"/>
    <hyperlink ref="C10" r:id="rId104" xr:uid="{FB3DC780-0B71-4690-A1D4-175004C5C8A4}"/>
    <hyperlink ref="C12" r:id="rId105" xr:uid="{9BE03EC5-1480-42EA-8530-2A8986591DEF}"/>
    <hyperlink ref="C13" r:id="rId106" xr:uid="{E3EA852A-D5B9-45D4-B2EB-D63ABBB4A59D}"/>
    <hyperlink ref="C14" r:id="rId107" xr:uid="{B8CF6533-35B5-4B0C-A18B-7BA0CEF031E4}"/>
    <hyperlink ref="C15" r:id="rId108" xr:uid="{842143B3-977A-4AA1-8CAC-9592D6AEDD11}"/>
    <hyperlink ref="C17" r:id="rId109" xr:uid="{9D40438E-4935-4907-BF69-5047651669DE}"/>
    <hyperlink ref="C18" r:id="rId110" xr:uid="{40D327F0-A5B8-4493-89F8-E48B7DE1D894}"/>
    <hyperlink ref="C20" r:id="rId111" xr:uid="{59F934AF-3A59-4DB2-8B5E-AD91C153FD91}"/>
    <hyperlink ref="C21" r:id="rId112" xr:uid="{4920BE95-87B2-44B0-A07C-549EEED0E475}"/>
    <hyperlink ref="C22" r:id="rId113" xr:uid="{52B7CF2F-04FE-4817-BE3B-D0CB5AF391E2}"/>
    <hyperlink ref="C23" r:id="rId114" xr:uid="{17122900-9095-47A9-801D-2006360A0E03}"/>
    <hyperlink ref="C24" r:id="rId115" xr:uid="{35CA6973-C5B1-4089-A060-03498B626A58}"/>
    <hyperlink ref="C25" r:id="rId116" xr:uid="{D5278291-7E51-4D5C-85FB-60C4BA44A61A}"/>
    <hyperlink ref="C26" r:id="rId117" xr:uid="{4151E83A-FC85-4063-855B-668FE6F1687E}"/>
    <hyperlink ref="C28" r:id="rId118" xr:uid="{1100CE15-4B3F-48D7-8054-F47FA7662AF3}"/>
    <hyperlink ref="C30" r:id="rId119" xr:uid="{9E2426DA-9882-44E7-BE58-223FE7B05BA5}"/>
    <hyperlink ref="C31" r:id="rId120" xr:uid="{7AFF01B0-91CF-44CA-8C26-122D1CD978B3}"/>
    <hyperlink ref="C32" r:id="rId121" xr:uid="{CB794662-932B-49AF-A6A4-163098CE5E01}"/>
    <hyperlink ref="C34" r:id="rId122" xr:uid="{EFDBB0BD-A38D-4D9A-8C06-DF4263F9C6ED}"/>
    <hyperlink ref="C37" r:id="rId123" xr:uid="{48194FF3-1BEE-4132-8203-EF039B6C0AEC}"/>
    <hyperlink ref="C39" r:id="rId124" xr:uid="{4AA76525-D023-41FE-8F26-FCA9C1FC4153}"/>
    <hyperlink ref="C170" r:id="rId125" display="Mirabilis Jalapa" xr:uid="{C9C88420-7480-4453-A817-87404B90090A}"/>
    <hyperlink ref="C45" r:id="rId126" xr:uid="{6F999EC8-3082-4481-A0F9-436728C725CF}"/>
    <hyperlink ref="C143" r:id="rId127" xr:uid="{4F56A526-A523-4D70-B06C-C27A347CF7E1}"/>
    <hyperlink ref="C150" r:id="rId128" xr:uid="{1EBFEE4B-7563-410C-B4BD-AA8D1A0E4948}"/>
    <hyperlink ref="C154" r:id="rId129" xr:uid="{8D6C8167-4B33-42FA-BAE7-CFC92840190B}"/>
    <hyperlink ref="C147" r:id="rId130" xr:uid="{C85B1E9F-8DC6-459C-8518-A404021FA7CF}"/>
    <hyperlink ref="C124" r:id="rId131" xr:uid="{D9F02BC6-6B66-44BB-BC00-1D019F664059}"/>
    <hyperlink ref="C146" r:id="rId132" xr:uid="{0618E61A-9CEA-4D08-AC7C-6CAA1CA950AC}"/>
    <hyperlink ref="C152" r:id="rId133" xr:uid="{1F2FA0C1-1CC6-48F8-89A1-D64018F71336}"/>
    <hyperlink ref="C78" r:id="rId134" xr:uid="{D1B238E5-E065-4636-8562-05F722B664C8}"/>
    <hyperlink ref="C62" r:id="rId135" xr:uid="{C78DAE1F-BF4D-4E75-8834-D32D3536580F}"/>
    <hyperlink ref="C169" r:id="rId136" display="Mirabilis Jalapa" xr:uid="{A8BE3E0C-7D5E-49BB-89F0-0EF5DE52001A}"/>
    <hyperlink ref="C160" r:id="rId137" display="Yellow" xr:uid="{871F90B0-5626-4444-8AAD-BAB78DD7B62F}"/>
    <hyperlink ref="C162" r:id="rId138" display="Red" xr:uid="{116D5765-3575-426B-96EB-03DA4F43CD46}"/>
    <hyperlink ref="C161" r:id="rId139" display="Pink" xr:uid="{657C7A57-6FA6-4F92-8411-5D1B12092C56}"/>
    <hyperlink ref="C102" r:id="rId140" xr:uid="{51C657B8-762E-4B9F-A27E-8009F1D79A4E}"/>
    <hyperlink ref="C104" r:id="rId141" xr:uid="{7E7EE65F-6244-43A4-AD8F-96DC88FDD6BE}"/>
    <hyperlink ref="C103" r:id="rId142" xr:uid="{3276ABF0-489B-4E22-8410-A66ED3AC48A6}"/>
    <hyperlink ref="C52" r:id="rId143" display="Gul" xr:uid="{D6DA35D5-FB5F-4A02-8216-05AC87DF524A}"/>
    <hyperlink ref="C53" r:id="rId144" xr:uid="{FF22F09E-DA53-4AC3-A062-F3BBA47ADDC2}"/>
    <hyperlink ref="C54" r:id="rId145" display="Flocklilja, Pink" xr:uid="{891BCDC3-131C-41C9-A244-D50EDD9EFA7A}"/>
    <hyperlink ref="C69" r:id="rId146" xr:uid="{88ABB6B5-78F8-46BF-A863-447544E1BB6D}"/>
    <hyperlink ref="C68" r:id="rId147" xr:uid="{82A94DE6-F9F5-42C5-8768-8BECDBFD6217}"/>
    <hyperlink ref="C151" r:id="rId148" xr:uid="{4A474727-5E80-4F80-81E1-0FA814ECA0FF}"/>
    <hyperlink ref="C132" r:id="rId149" xr:uid="{014B6F62-1D51-41E9-9BEF-9929737E74C6}"/>
    <hyperlink ref="C141" r:id="rId150" xr:uid="{6B65253B-0480-4A50-A727-465EC45A3A8F}"/>
    <hyperlink ref="C167" r:id="rId151" xr:uid="{C02A7B19-D441-48AF-BAEB-70193486D645}"/>
    <hyperlink ref="C166" r:id="rId152" xr:uid="{3F57B71B-A9BB-445F-A73D-73944213AA17}"/>
    <hyperlink ref="C168" r:id="rId153" xr:uid="{BC6DC30A-165B-4148-BA01-4223B193198A}"/>
    <hyperlink ref="C60" r:id="rId154" xr:uid="{675C8A10-3454-4CF4-BD5B-79DA60DF5AEA}"/>
    <hyperlink ref="C44" r:id="rId155" xr:uid="{2896A9BA-3F36-4FC9-8A02-55249F98C647}"/>
    <hyperlink ref="C77" r:id="rId156" xr:uid="{A43ADA8D-9744-4A6C-8EF6-CC64CB3B5DDD}"/>
    <hyperlink ref="C81" r:id="rId157" xr:uid="{DC6E3014-FA58-4BC0-B122-678CACD45B9C}"/>
    <hyperlink ref="C58" r:id="rId158" xr:uid="{C093E94C-AD03-47D8-84DD-BA705A8A82AC}"/>
    <hyperlink ref="C59" r:id="rId159" xr:uid="{B6BE57C0-6082-45D1-9E47-7722C21E6FA5}"/>
    <hyperlink ref="C73" r:id="rId160" xr:uid="{FE8ECDCA-13B8-4BD4-A04A-5AD20CEB456A}"/>
  </hyperlinks>
  <pageMargins left="0.7" right="0.7" top="0.75" bottom="0.75" header="0.3" footer="0.3"/>
  <pageSetup paperSize="9" orientation="portrait" horizontalDpi="300" verticalDpi="300" r:id="rId1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Lindquist</dc:creator>
  <cp:lastModifiedBy>Peter</cp:lastModifiedBy>
  <dcterms:created xsi:type="dcterms:W3CDTF">2018-12-29T18:36:02Z</dcterms:created>
  <dcterms:modified xsi:type="dcterms:W3CDTF">2019-04-20T11:26:01Z</dcterms:modified>
</cp:coreProperties>
</file>