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OneDrive\Dokument\Blommor\Höst 2019\"/>
    </mc:Choice>
  </mc:AlternateContent>
  <xr:revisionPtr revIDLastSave="1311" documentId="13_ncr:1_{4B465FEC-634E-487F-BFDC-B5188FB06969}" xr6:coauthVersionLast="44" xr6:coauthVersionMax="44" xr10:uidLastSave="{0971B841-CCF3-4F48-A8FB-38C52A7B214C}"/>
  <bookViews>
    <workbookView xWindow="-98" yWindow="-98" windowWidth="20715" windowHeight="13276" xr2:uid="{FE01B3E1-F080-4B82-A1AB-5C6911A78E8D}"/>
  </bookViews>
  <sheets>
    <sheet name="Blad1" sheetId="1" r:id="rId1"/>
  </sheets>
  <definedNames>
    <definedName name="_xlnm._FilterDatabase" localSheetId="0" hidden="1">Blad1!$A$1:$AD$129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42" i="1" l="1"/>
  <c r="R3" i="1" l="1"/>
  <c r="Q3" i="1"/>
  <c r="AC42" i="1"/>
  <c r="Q42" i="1"/>
  <c r="Q29" i="1"/>
  <c r="AB29" i="1"/>
  <c r="R29" i="1"/>
  <c r="AC29" i="1" l="1"/>
  <c r="Q129" i="1"/>
  <c r="W76" i="1"/>
  <c r="X76" i="1"/>
  <c r="Y76" i="1"/>
  <c r="Z76" i="1"/>
  <c r="AA76" i="1"/>
  <c r="S76" i="1"/>
  <c r="T76" i="1"/>
  <c r="U76" i="1"/>
  <c r="V76" i="1"/>
  <c r="AB89" i="1"/>
  <c r="R89" i="1"/>
  <c r="Q89" i="1"/>
  <c r="T3" i="1"/>
  <c r="U97" i="1"/>
  <c r="U85" i="1"/>
  <c r="U58" i="1"/>
  <c r="U3" i="1"/>
  <c r="AB98" i="1"/>
  <c r="AB100" i="1"/>
  <c r="AB102" i="1"/>
  <c r="AB110" i="1"/>
  <c r="AB111" i="1"/>
  <c r="AB112" i="1"/>
  <c r="AB115" i="1"/>
  <c r="AB117" i="1"/>
  <c r="AB119" i="1"/>
  <c r="AB122" i="1"/>
  <c r="AB127" i="1"/>
  <c r="AB77" i="1"/>
  <c r="R77" i="1"/>
  <c r="Q77" i="1"/>
  <c r="AB30" i="1"/>
  <c r="R30" i="1"/>
  <c r="Q30" i="1"/>
  <c r="AB23" i="1"/>
  <c r="R23" i="1"/>
  <c r="Q23" i="1"/>
  <c r="R110" i="1"/>
  <c r="Q110" i="1"/>
  <c r="AB43" i="1"/>
  <c r="R43" i="1"/>
  <c r="Q43" i="1"/>
  <c r="AB31" i="1"/>
  <c r="R31" i="1"/>
  <c r="Q31" i="1"/>
  <c r="R127" i="1"/>
  <c r="Q127" i="1"/>
  <c r="R115" i="1"/>
  <c r="Q115" i="1"/>
  <c r="Q116" i="1"/>
  <c r="R116" i="1"/>
  <c r="AB116" i="1"/>
  <c r="P2" i="1"/>
  <c r="AC127" i="1" l="1"/>
  <c r="AC115" i="1"/>
  <c r="AC110" i="1"/>
  <c r="AC31" i="1"/>
  <c r="AC23" i="1"/>
  <c r="AC43" i="1"/>
  <c r="AC30" i="1"/>
  <c r="AC89" i="1"/>
  <c r="AC77" i="1"/>
  <c r="U2" i="1"/>
  <c r="AC116" i="1"/>
  <c r="V3" i="1"/>
  <c r="W3" i="1"/>
  <c r="X3" i="1"/>
  <c r="Y3" i="1"/>
  <c r="Z3" i="1"/>
  <c r="AA3" i="1"/>
  <c r="S3" i="1"/>
  <c r="AB21" i="1" l="1"/>
  <c r="R21" i="1"/>
  <c r="Q21" i="1"/>
  <c r="AB20" i="1"/>
  <c r="R20" i="1"/>
  <c r="Q20" i="1"/>
  <c r="AB46" i="1"/>
  <c r="R46" i="1"/>
  <c r="Q46" i="1"/>
  <c r="AB22" i="1"/>
  <c r="AB6" i="1"/>
  <c r="AB44" i="1"/>
  <c r="R44" i="1"/>
  <c r="Q44" i="1"/>
  <c r="R6" i="1"/>
  <c r="Q6" i="1"/>
  <c r="Q22" i="1"/>
  <c r="R22" i="1"/>
  <c r="AB38" i="1"/>
  <c r="R38" i="1"/>
  <c r="Q38" i="1"/>
  <c r="AC20" i="1" l="1"/>
  <c r="AC21" i="1"/>
  <c r="AC46" i="1"/>
  <c r="AC44" i="1"/>
  <c r="AC6" i="1"/>
  <c r="AC22" i="1"/>
  <c r="AC38" i="1"/>
  <c r="AB104" i="1" l="1"/>
  <c r="Q104" i="1"/>
  <c r="R104" i="1"/>
  <c r="T85" i="1"/>
  <c r="V85" i="1"/>
  <c r="W85" i="1"/>
  <c r="X85" i="1"/>
  <c r="Y85" i="1"/>
  <c r="Z85" i="1"/>
  <c r="AA85" i="1"/>
  <c r="S85" i="1"/>
  <c r="AB96" i="1"/>
  <c r="Q96" i="1"/>
  <c r="R96" i="1"/>
  <c r="AC104" i="1" l="1"/>
  <c r="AC96" i="1"/>
  <c r="AB114" i="1"/>
  <c r="R114" i="1"/>
  <c r="Q114" i="1"/>
  <c r="AB34" i="1"/>
  <c r="R34" i="1"/>
  <c r="Q34" i="1"/>
  <c r="AB33" i="1"/>
  <c r="Q33" i="1"/>
  <c r="R33" i="1"/>
  <c r="AB16" i="1"/>
  <c r="R16" i="1"/>
  <c r="Q16" i="1"/>
  <c r="AB15" i="1"/>
  <c r="R15" i="1"/>
  <c r="Q15" i="1"/>
  <c r="AB14" i="1"/>
  <c r="R14" i="1"/>
  <c r="Q14" i="1"/>
  <c r="AB66" i="1"/>
  <c r="R66" i="1"/>
  <c r="Q66" i="1"/>
  <c r="Q67" i="1"/>
  <c r="R67" i="1"/>
  <c r="AB67" i="1"/>
  <c r="AB65" i="1"/>
  <c r="R65" i="1"/>
  <c r="Q65" i="1"/>
  <c r="AB125" i="1"/>
  <c r="Q125" i="1"/>
  <c r="R125" i="1"/>
  <c r="AB126" i="1"/>
  <c r="R126" i="1"/>
  <c r="Q126" i="1"/>
  <c r="Q128" i="1"/>
  <c r="R128" i="1"/>
  <c r="AB128" i="1"/>
  <c r="AB124" i="1"/>
  <c r="Q124" i="1"/>
  <c r="R124" i="1"/>
  <c r="AC34" i="1" l="1"/>
  <c r="AC33" i="1"/>
  <c r="AC16" i="1"/>
  <c r="AC67" i="1"/>
  <c r="AC66" i="1"/>
  <c r="AC65" i="1"/>
  <c r="AC126" i="1"/>
  <c r="AC125" i="1"/>
  <c r="AC124" i="1"/>
  <c r="AC15" i="1"/>
  <c r="AC14" i="1"/>
  <c r="AC128" i="1"/>
  <c r="T97" i="1" l="1"/>
  <c r="T58" i="1"/>
  <c r="Z97" i="1"/>
  <c r="Z58" i="1"/>
  <c r="AB4" i="1"/>
  <c r="AB5" i="1"/>
  <c r="AB7" i="1"/>
  <c r="AB8" i="1"/>
  <c r="AB9" i="1"/>
  <c r="AB10" i="1"/>
  <c r="AB11" i="1"/>
  <c r="AB12" i="1"/>
  <c r="AB13" i="1"/>
  <c r="AB17" i="1"/>
  <c r="AB18" i="1"/>
  <c r="AB19" i="1"/>
  <c r="AB24" i="1"/>
  <c r="AB25" i="1"/>
  <c r="AB26" i="1"/>
  <c r="AB27" i="1"/>
  <c r="AB28" i="1"/>
  <c r="AB32" i="1"/>
  <c r="AB35" i="1"/>
  <c r="AB36" i="1"/>
  <c r="AB37" i="1"/>
  <c r="AB39" i="1"/>
  <c r="AB40" i="1"/>
  <c r="AB41" i="1"/>
  <c r="AB45" i="1"/>
  <c r="AB107" i="1"/>
  <c r="AB47" i="1"/>
  <c r="AB48" i="1"/>
  <c r="AB49" i="1"/>
  <c r="AB50" i="1"/>
  <c r="AB51" i="1"/>
  <c r="AB52" i="1"/>
  <c r="AB53" i="1"/>
  <c r="AB54" i="1"/>
  <c r="AB55" i="1"/>
  <c r="AB56" i="1"/>
  <c r="AB57" i="1"/>
  <c r="AB99" i="1"/>
  <c r="AB59" i="1"/>
  <c r="AB60" i="1"/>
  <c r="AB61" i="1"/>
  <c r="AB62" i="1"/>
  <c r="AB63" i="1"/>
  <c r="AB64" i="1"/>
  <c r="AB68" i="1"/>
  <c r="AB69" i="1"/>
  <c r="AB70" i="1"/>
  <c r="AB71" i="1"/>
  <c r="AB72" i="1"/>
  <c r="AB73" i="1"/>
  <c r="AB74" i="1"/>
  <c r="AB75" i="1"/>
  <c r="AB78" i="1"/>
  <c r="AB79" i="1"/>
  <c r="AB80" i="1"/>
  <c r="AB81" i="1"/>
  <c r="AB82" i="1"/>
  <c r="AB83" i="1"/>
  <c r="AB84" i="1"/>
  <c r="AB86" i="1"/>
  <c r="AB87" i="1"/>
  <c r="AB88" i="1"/>
  <c r="AB90" i="1"/>
  <c r="AB91" i="1"/>
  <c r="AB92" i="1"/>
  <c r="AB93" i="1"/>
  <c r="AB94" i="1"/>
  <c r="AB95" i="1"/>
  <c r="AB121" i="1"/>
  <c r="AB101" i="1"/>
  <c r="AB103" i="1"/>
  <c r="AB105" i="1"/>
  <c r="AB106" i="1"/>
  <c r="AB108" i="1"/>
  <c r="AB109" i="1"/>
  <c r="AB113" i="1"/>
  <c r="AB118" i="1"/>
  <c r="AB120" i="1"/>
  <c r="AB123" i="1"/>
  <c r="AB129" i="1"/>
  <c r="V97" i="1"/>
  <c r="W97" i="1"/>
  <c r="X97" i="1"/>
  <c r="Y97" i="1"/>
  <c r="AA97" i="1"/>
  <c r="S97" i="1"/>
  <c r="V58" i="1"/>
  <c r="W58" i="1"/>
  <c r="X58" i="1"/>
  <c r="Y58" i="1"/>
  <c r="AA58" i="1"/>
  <c r="S58" i="1"/>
  <c r="AB76" i="1" l="1"/>
  <c r="T2" i="1"/>
  <c r="X2" i="1"/>
  <c r="Y2" i="1"/>
  <c r="W2" i="1"/>
  <c r="V2" i="1"/>
  <c r="Z2" i="1"/>
  <c r="S2" i="1"/>
  <c r="AA2" i="1"/>
  <c r="AB3" i="1"/>
  <c r="AB58" i="1"/>
  <c r="AB97" i="1"/>
  <c r="AB85" i="1"/>
  <c r="Q25" i="1"/>
  <c r="AC25" i="1" s="1"/>
  <c r="R25" i="1"/>
  <c r="Q45" i="1"/>
  <c r="AC45" i="1" s="1"/>
  <c r="R45" i="1"/>
  <c r="AB2" i="1" l="1"/>
  <c r="R117" i="1"/>
  <c r="R106" i="1"/>
  <c r="R113" i="1"/>
  <c r="R118" i="1"/>
  <c r="R109" i="1"/>
  <c r="R108" i="1"/>
  <c r="Q117" i="1"/>
  <c r="AC117" i="1" s="1"/>
  <c r="Q106" i="1"/>
  <c r="AC106" i="1" s="1"/>
  <c r="Q113" i="1"/>
  <c r="AC113" i="1" s="1"/>
  <c r="Q118" i="1"/>
  <c r="AC118" i="1" s="1"/>
  <c r="Q109" i="1"/>
  <c r="AC109" i="1" s="1"/>
  <c r="Q108" i="1"/>
  <c r="AC108" i="1" s="1"/>
  <c r="Q88" i="1"/>
  <c r="R88" i="1"/>
  <c r="R7" i="1"/>
  <c r="Q7" i="1"/>
  <c r="AC7" i="1" s="1"/>
  <c r="AC88" i="1" l="1"/>
  <c r="Q4" i="1"/>
  <c r="R4" i="1"/>
  <c r="Q87" i="1"/>
  <c r="AC87" i="1" s="1"/>
  <c r="R87" i="1"/>
  <c r="Q8" i="1"/>
  <c r="AC8" i="1" s="1"/>
  <c r="R8" i="1"/>
  <c r="Q5" i="1"/>
  <c r="AC5" i="1" s="1"/>
  <c r="R5" i="1"/>
  <c r="Q9" i="1"/>
  <c r="AC9" i="1" s="1"/>
  <c r="R9" i="1"/>
  <c r="Q10" i="1"/>
  <c r="AC10" i="1" s="1"/>
  <c r="R10" i="1"/>
  <c r="Q11" i="1"/>
  <c r="AC11" i="1" s="1"/>
  <c r="R11" i="1"/>
  <c r="Q12" i="1"/>
  <c r="AC12" i="1" s="1"/>
  <c r="R12" i="1"/>
  <c r="Q13" i="1"/>
  <c r="AC13" i="1" s="1"/>
  <c r="R13" i="1"/>
  <c r="Q17" i="1"/>
  <c r="AC17" i="1" s="1"/>
  <c r="R17" i="1"/>
  <c r="Q18" i="1"/>
  <c r="AC18" i="1" s="1"/>
  <c r="R18" i="1"/>
  <c r="Q19" i="1"/>
  <c r="AC19" i="1" s="1"/>
  <c r="R19" i="1"/>
  <c r="Q24" i="1"/>
  <c r="AC24" i="1" s="1"/>
  <c r="R24" i="1"/>
  <c r="Q26" i="1"/>
  <c r="AC26" i="1" s="1"/>
  <c r="R26" i="1"/>
  <c r="Q27" i="1"/>
  <c r="AC27" i="1" s="1"/>
  <c r="R27" i="1"/>
  <c r="Q28" i="1"/>
  <c r="AC28" i="1" s="1"/>
  <c r="R28" i="1"/>
  <c r="Q32" i="1"/>
  <c r="AC32" i="1" s="1"/>
  <c r="R32" i="1"/>
  <c r="Q35" i="1"/>
  <c r="AC35" i="1" s="1"/>
  <c r="R35" i="1"/>
  <c r="Q36" i="1"/>
  <c r="AC36" i="1" s="1"/>
  <c r="R36" i="1"/>
  <c r="Q37" i="1"/>
  <c r="AC37" i="1" s="1"/>
  <c r="R37" i="1"/>
  <c r="Q39" i="1"/>
  <c r="AC39" i="1" s="1"/>
  <c r="R39" i="1"/>
  <c r="Q40" i="1"/>
  <c r="AC40" i="1" s="1"/>
  <c r="R40" i="1"/>
  <c r="Q41" i="1"/>
  <c r="AC41" i="1" s="1"/>
  <c r="R41" i="1"/>
  <c r="Q55" i="1"/>
  <c r="AC55" i="1" s="1"/>
  <c r="R55" i="1"/>
  <c r="Q107" i="1"/>
  <c r="R107" i="1"/>
  <c r="Q47" i="1"/>
  <c r="AC47" i="1" s="1"/>
  <c r="R47" i="1"/>
  <c r="Q48" i="1"/>
  <c r="AC48" i="1" s="1"/>
  <c r="R48" i="1"/>
  <c r="Q49" i="1"/>
  <c r="AC49" i="1" s="1"/>
  <c r="R49" i="1"/>
  <c r="Q57" i="1"/>
  <c r="AC57" i="1" s="1"/>
  <c r="R57" i="1"/>
  <c r="Q50" i="1"/>
  <c r="AC50" i="1" s="1"/>
  <c r="R50" i="1"/>
  <c r="Q51" i="1"/>
  <c r="AC51" i="1" s="1"/>
  <c r="R51" i="1"/>
  <c r="Q52" i="1"/>
  <c r="AC52" i="1" s="1"/>
  <c r="R52" i="1"/>
  <c r="Q54" i="1"/>
  <c r="AC54" i="1" s="1"/>
  <c r="R54" i="1"/>
  <c r="Q68" i="1"/>
  <c r="AC68" i="1" s="1"/>
  <c r="R68" i="1"/>
  <c r="Q56" i="1"/>
  <c r="AC56" i="1" s="1"/>
  <c r="R56" i="1"/>
  <c r="Q99" i="1"/>
  <c r="R99" i="1"/>
  <c r="Q59" i="1"/>
  <c r="AC59" i="1" s="1"/>
  <c r="R59" i="1"/>
  <c r="Q60" i="1"/>
  <c r="AC60" i="1" s="1"/>
  <c r="R60" i="1"/>
  <c r="Q61" i="1"/>
  <c r="AC61" i="1" s="1"/>
  <c r="R61" i="1"/>
  <c r="Q62" i="1"/>
  <c r="AC62" i="1" s="1"/>
  <c r="R62" i="1"/>
  <c r="Q69" i="1"/>
  <c r="AC69" i="1" s="1"/>
  <c r="R69" i="1"/>
  <c r="Q63" i="1"/>
  <c r="AC63" i="1" s="1"/>
  <c r="R63" i="1"/>
  <c r="Q70" i="1"/>
  <c r="AC70" i="1" s="1"/>
  <c r="R70" i="1"/>
  <c r="Q64" i="1"/>
  <c r="AC64" i="1" s="1"/>
  <c r="R64" i="1"/>
  <c r="Q71" i="1"/>
  <c r="AC71" i="1" s="1"/>
  <c r="R71" i="1"/>
  <c r="Q72" i="1"/>
  <c r="AC72" i="1" s="1"/>
  <c r="R72" i="1"/>
  <c r="Q73" i="1"/>
  <c r="AC73" i="1" s="1"/>
  <c r="R73" i="1"/>
  <c r="Q75" i="1"/>
  <c r="AC75" i="1" s="1"/>
  <c r="R75" i="1"/>
  <c r="Q78" i="1"/>
  <c r="R78" i="1"/>
  <c r="Q79" i="1"/>
  <c r="AC79" i="1" s="1"/>
  <c r="R79" i="1"/>
  <c r="Q80" i="1"/>
  <c r="AC80" i="1" s="1"/>
  <c r="R80" i="1"/>
  <c r="Q81" i="1"/>
  <c r="AC81" i="1" s="1"/>
  <c r="R81" i="1"/>
  <c r="Q82" i="1"/>
  <c r="AC82" i="1" s="1"/>
  <c r="R82" i="1"/>
  <c r="Q91" i="1"/>
  <c r="AC91" i="1" s="1"/>
  <c r="R91" i="1"/>
  <c r="Q83" i="1"/>
  <c r="R83" i="1"/>
  <c r="Q84" i="1"/>
  <c r="AC84" i="1" s="1"/>
  <c r="R84" i="1"/>
  <c r="Q86" i="1"/>
  <c r="AC86" i="1" s="1"/>
  <c r="R86" i="1"/>
  <c r="Q90" i="1"/>
  <c r="AC90" i="1" s="1"/>
  <c r="R90" i="1"/>
  <c r="Q92" i="1"/>
  <c r="AC92" i="1" s="1"/>
  <c r="R92" i="1"/>
  <c r="Q93" i="1"/>
  <c r="AC93" i="1" s="1"/>
  <c r="R93" i="1"/>
  <c r="Q94" i="1"/>
  <c r="AC94" i="1" s="1"/>
  <c r="R94" i="1"/>
  <c r="Q95" i="1"/>
  <c r="AC95" i="1" s="1"/>
  <c r="R95" i="1"/>
  <c r="Q121" i="1"/>
  <c r="AC121" i="1" s="1"/>
  <c r="R121" i="1"/>
  <c r="Q122" i="1"/>
  <c r="AC122" i="1" s="1"/>
  <c r="R122" i="1"/>
  <c r="Q98" i="1"/>
  <c r="AC98" i="1" s="1"/>
  <c r="R98" i="1"/>
  <c r="Q100" i="1"/>
  <c r="AC100" i="1" s="1"/>
  <c r="R100" i="1"/>
  <c r="Q101" i="1"/>
  <c r="AC101" i="1" s="1"/>
  <c r="R101" i="1"/>
  <c r="Q102" i="1"/>
  <c r="AC102" i="1" s="1"/>
  <c r="R102" i="1"/>
  <c r="Q103" i="1"/>
  <c r="AC103" i="1" s="1"/>
  <c r="R103" i="1"/>
  <c r="Q74" i="1"/>
  <c r="AC74" i="1" s="1"/>
  <c r="R74" i="1"/>
  <c r="Q53" i="1"/>
  <c r="AC53" i="1" s="1"/>
  <c r="R53" i="1"/>
  <c r="Q105" i="1"/>
  <c r="AC105" i="1" s="1"/>
  <c r="R105" i="1"/>
  <c r="Q111" i="1"/>
  <c r="AC111" i="1" s="1"/>
  <c r="R111" i="1"/>
  <c r="Q112" i="1"/>
  <c r="AC112" i="1" s="1"/>
  <c r="R112" i="1"/>
  <c r="Q119" i="1"/>
  <c r="AC119" i="1" s="1"/>
  <c r="R119" i="1"/>
  <c r="Q120" i="1"/>
  <c r="AC120" i="1" s="1"/>
  <c r="R120" i="1"/>
  <c r="Q123" i="1"/>
  <c r="AC123" i="1" s="1"/>
  <c r="R123" i="1"/>
  <c r="AC129" i="1"/>
  <c r="R129" i="1"/>
  <c r="R76" i="1" l="1"/>
  <c r="AC83" i="1"/>
  <c r="Q76" i="1"/>
  <c r="AC76" i="1" s="1"/>
  <c r="R85" i="1"/>
  <c r="Q85" i="1"/>
  <c r="AC85" i="1" s="1"/>
  <c r="AC78" i="1"/>
  <c r="R97" i="1"/>
  <c r="R58" i="1"/>
  <c r="Q97" i="1"/>
  <c r="AC97" i="1" s="1"/>
  <c r="AC99" i="1"/>
  <c r="Q58" i="1"/>
  <c r="AC58" i="1" s="1"/>
  <c r="AC107" i="1"/>
  <c r="AC4" i="1"/>
  <c r="R2" i="1" l="1"/>
  <c r="AC3" i="1"/>
  <c r="AC2" i="1" s="1"/>
  <c r="Q2" i="1"/>
</calcChain>
</file>

<file path=xl/sharedStrings.xml><?xml version="1.0" encoding="utf-8"?>
<sst xmlns="http://schemas.openxmlformats.org/spreadsheetml/2006/main" count="698" uniqueCount="172">
  <si>
    <t>Grupp</t>
  </si>
  <si>
    <t>Typ</t>
  </si>
  <si>
    <t>Namn</t>
  </si>
  <si>
    <t>Höjd</t>
  </si>
  <si>
    <t>Leverantör</t>
  </si>
  <si>
    <t>Antal</t>
  </si>
  <si>
    <t>Pris</t>
  </si>
  <si>
    <t>Liljor</t>
  </si>
  <si>
    <t>Trumpet</t>
  </si>
  <si>
    <t>African Queen</t>
  </si>
  <si>
    <t>Lökar &amp; Knölar</t>
  </si>
  <si>
    <t>Anastasia</t>
  </si>
  <si>
    <t>90-150</t>
  </si>
  <si>
    <t>Asiat</t>
  </si>
  <si>
    <t>Apricot Fudge</t>
  </si>
  <si>
    <t>Auratum</t>
  </si>
  <si>
    <t>Oriental</t>
  </si>
  <si>
    <t>Candidum</t>
  </si>
  <si>
    <t>Madonna</t>
  </si>
  <si>
    <t>65-100</t>
  </si>
  <si>
    <t>Casa Blanca</t>
  </si>
  <si>
    <t>Debby</t>
  </si>
  <si>
    <t>Electric Orange</t>
  </si>
  <si>
    <t>Longiflorum</t>
  </si>
  <si>
    <t>Fusion</t>
  </si>
  <si>
    <t>Garden Party</t>
  </si>
  <si>
    <t>Golden Splendour</t>
  </si>
  <si>
    <t>Orange</t>
  </si>
  <si>
    <t>Henry I</t>
  </si>
  <si>
    <t>Josephine</t>
  </si>
  <si>
    <t>Lady Alice</t>
  </si>
  <si>
    <t>Tiger</t>
  </si>
  <si>
    <t>Splendens</t>
  </si>
  <si>
    <t>Mekonglilja</t>
  </si>
  <si>
    <t>40-60</t>
  </si>
  <si>
    <t>Krollilja</t>
  </si>
  <si>
    <t>Fairy Morning</t>
  </si>
  <si>
    <t>Golden Morning</t>
  </si>
  <si>
    <t>P320</t>
  </si>
  <si>
    <t>70-120</t>
  </si>
  <si>
    <t>Sunny Morning</t>
  </si>
  <si>
    <t>100-150</t>
  </si>
  <si>
    <t>Terrace City</t>
  </si>
  <si>
    <t>Mona Lisa</t>
  </si>
  <si>
    <t>Muscadet</t>
  </si>
  <si>
    <t>Must See</t>
  </si>
  <si>
    <t>Navona</t>
  </si>
  <si>
    <t>80-100</t>
  </si>
  <si>
    <t>Pearl Loraine</t>
  </si>
  <si>
    <t>Pearl Stacey</t>
  </si>
  <si>
    <t>Pink Perfection</t>
  </si>
  <si>
    <t>Red Country</t>
  </si>
  <si>
    <t>Regale</t>
  </si>
  <si>
    <t>Regale Album</t>
  </si>
  <si>
    <t>Robert Griesbach</t>
  </si>
  <si>
    <t>Robert Swanson</t>
  </si>
  <si>
    <t>Rosella's Dream</t>
  </si>
  <si>
    <t>Praktlilja</t>
  </si>
  <si>
    <t>Speciosum Uchida</t>
  </si>
  <si>
    <t>Star Gazer</t>
  </si>
  <si>
    <t>Pearl Frances</t>
  </si>
  <si>
    <t>Bulbs</t>
  </si>
  <si>
    <t>Bright Diamond</t>
  </si>
  <si>
    <t>Cogoleto</t>
  </si>
  <si>
    <t>Flocklilja, Röd</t>
  </si>
  <si>
    <t>Flocklilja, Orange</t>
  </si>
  <si>
    <t>Eyeliner</t>
  </si>
  <si>
    <t>Forever Marjolein</t>
  </si>
  <si>
    <t>Levi (Lollypop)</t>
  </si>
  <si>
    <t>Tango</t>
  </si>
  <si>
    <t>Tiger Play</t>
  </si>
  <si>
    <t>Purple Eye</t>
  </si>
  <si>
    <t>Prime Ice</t>
  </si>
  <si>
    <t>Claude Shride</t>
  </si>
  <si>
    <t>Jättelilja</t>
  </si>
  <si>
    <t>Red Velvet</t>
  </si>
  <si>
    <t>Yellow Bruse</t>
  </si>
  <si>
    <t>Sweet Surrender</t>
  </si>
  <si>
    <t>Orange Pixie</t>
  </si>
  <si>
    <t>Trädlilja</t>
  </si>
  <si>
    <t>Corcovado</t>
  </si>
  <si>
    <t>Friso</t>
  </si>
  <si>
    <t>Zeba</t>
  </si>
  <si>
    <t>Zambesi</t>
  </si>
  <si>
    <t>Beverly Dreams</t>
  </si>
  <si>
    <t>Red Morning</t>
  </si>
  <si>
    <t>Gold Class</t>
  </si>
  <si>
    <t>Eastern Moon</t>
  </si>
  <si>
    <t>Passion Moon</t>
  </si>
  <si>
    <t>Miss Feya</t>
  </si>
  <si>
    <t>Robina</t>
  </si>
  <si>
    <t>Mister Cas</t>
  </si>
  <si>
    <t>Rising Moon</t>
  </si>
  <si>
    <t>Henry II</t>
  </si>
  <si>
    <t>Black Beauty</t>
  </si>
  <si>
    <t>Brasilia</t>
  </si>
  <si>
    <t>Rubrum Uchida</t>
  </si>
  <si>
    <t>Night Rider</t>
  </si>
  <si>
    <t>Forever Susan</t>
  </si>
  <si>
    <t>Patricias Pride</t>
  </si>
  <si>
    <t>Whistler</t>
  </si>
  <si>
    <t>Mascara</t>
  </si>
  <si>
    <t>Best</t>
  </si>
  <si>
    <t>Frö med Posten</t>
  </si>
  <si>
    <t>Blandade</t>
  </si>
  <si>
    <t>Lilla Fiskaregatan</t>
  </si>
  <si>
    <t>Honeymoon</t>
  </si>
  <si>
    <t>80-180</t>
  </si>
  <si>
    <t>On Stage</t>
  </si>
  <si>
    <t>Pretty Woman</t>
  </si>
  <si>
    <t>Lavon</t>
  </si>
  <si>
    <t>Big Brother</t>
  </si>
  <si>
    <t>Late Morning</t>
  </si>
  <si>
    <t>Ovite</t>
  </si>
  <si>
    <t>130-200</t>
  </si>
  <si>
    <t>130+</t>
  </si>
  <si>
    <t>100-200</t>
  </si>
  <si>
    <t>Sweet Desire</t>
  </si>
  <si>
    <t>Menorca</t>
  </si>
  <si>
    <t>Vänd</t>
  </si>
  <si>
    <t>Upp</t>
  </si>
  <si>
    <t>Ned</t>
  </si>
  <si>
    <t>Rak</t>
  </si>
  <si>
    <t>Månad</t>
  </si>
  <si>
    <t>SH</t>
  </si>
  <si>
    <t>Vi</t>
  </si>
  <si>
    <t>Al</t>
  </si>
  <si>
    <t>Tot</t>
  </si>
  <si>
    <t>BjL</t>
  </si>
  <si>
    <t>SL</t>
  </si>
  <si>
    <t>Blomstervärlden</t>
  </si>
  <si>
    <t>Pink Longiflorum</t>
  </si>
  <si>
    <t>Chill Out</t>
  </si>
  <si>
    <t>60-90</t>
  </si>
  <si>
    <t>Flocklilja, Gul</t>
  </si>
  <si>
    <t>Flocklilja, Pink</t>
  </si>
  <si>
    <t>Twinkle Sunny</t>
  </si>
  <si>
    <t>Plantagen</t>
  </si>
  <si>
    <t>Grand Chu</t>
  </si>
  <si>
    <t>OT Yellow</t>
  </si>
  <si>
    <t>OT Pink</t>
  </si>
  <si>
    <t>OT Red</t>
  </si>
  <si>
    <t>Triumhpator</t>
  </si>
  <si>
    <t>Garden Pleasure</t>
  </si>
  <si>
    <t>Lolly Pop</t>
  </si>
  <si>
    <t>Asiatlilja, vit</t>
  </si>
  <si>
    <t>Levi</t>
  </si>
  <si>
    <t>100-120</t>
  </si>
  <si>
    <t>20 har legat i kylskåp</t>
  </si>
  <si>
    <t>Kan vara ok</t>
  </si>
  <si>
    <t>Död</t>
  </si>
  <si>
    <t>Ok</t>
  </si>
  <si>
    <t>Ny beställning</t>
  </si>
  <si>
    <t>Ej trädlilja</t>
  </si>
  <si>
    <t>Kan vara ok. Placeras framför Höstflox.</t>
  </si>
  <si>
    <t>Höst 2019</t>
  </si>
  <si>
    <t>Total</t>
  </si>
  <si>
    <t>Mister Pistage</t>
  </si>
  <si>
    <t>125-200</t>
  </si>
  <si>
    <t>Royal Kiss</t>
  </si>
  <si>
    <t>90-100</t>
  </si>
  <si>
    <t>Leslie Woodriff</t>
  </si>
  <si>
    <t>Mapira</t>
  </si>
  <si>
    <t>90-120</t>
  </si>
  <si>
    <t>Netty's Pride</t>
  </si>
  <si>
    <t>White Twinkle</t>
  </si>
  <si>
    <t>ST</t>
  </si>
  <si>
    <t>SM</t>
  </si>
  <si>
    <t>BjT</t>
  </si>
  <si>
    <t>Scheherazade</t>
  </si>
  <si>
    <t>Bj</t>
  </si>
  <si>
    <t>Patricia's Pride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</si>
</sst>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[Red]0;[Blue]\-0;[White]0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2" borderId="1" xfId="1" applyFill="1" applyBorder="1"/>
    <xf numFmtId="3" fontId="1" fillId="0" borderId="1" xfId="0" applyNumberFormat="1" applyFont="1" applyBorder="1"/>
    <xf numFmtId="0" fontId="0" fillId="0" borderId="3" xfId="0" applyBorder="1"/>
    <xf numFmtId="0" fontId="0" fillId="2" borderId="6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right"/>
    </xf>
    <xf numFmtId="3" fontId="1" fillId="0" borderId="4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164" fontId="0" fillId="2" borderId="6" xfId="0" applyNumberFormat="1" applyFill="1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vertical="top"/>
    </xf>
    <xf numFmtId="0" fontId="3" fillId="0" borderId="4" xfId="0" applyFont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164" fontId="0" fillId="0" borderId="8" xfId="0" applyNumberFormat="1" applyBorder="1"/>
    <xf numFmtId="0" fontId="1" fillId="0" borderId="10" xfId="0" applyFont="1" applyBorder="1" applyAlignment="1">
      <alignment vertical="top"/>
    </xf>
    <xf numFmtId="0" fontId="4" fillId="0" borderId="1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1" fillId="0" borderId="2" xfId="0" applyFont="1" applyBorder="1" applyAlignment="1">
      <alignment horizontal="right" vertical="top"/>
    </xf>
    <xf numFmtId="164" fontId="1" fillId="0" borderId="10" xfId="0" applyNumberFormat="1" applyFont="1" applyBorder="1" applyAlignment="1">
      <alignment horizontal="right" vertical="top"/>
    </xf>
    <xf numFmtId="3" fontId="1" fillId="0" borderId="13" xfId="0" applyNumberFormat="1" applyFont="1" applyBorder="1" applyAlignment="1">
      <alignment horizontal="right" vertical="top"/>
    </xf>
    <xf numFmtId="0" fontId="1" fillId="0" borderId="14" xfId="0" applyFont="1" applyBorder="1" applyAlignment="1">
      <alignment vertical="top"/>
    </xf>
    <xf numFmtId="0" fontId="0" fillId="2" borderId="15" xfId="0" applyFill="1" applyBorder="1"/>
    <xf numFmtId="0" fontId="2" fillId="2" borderId="4" xfId="1" applyFill="1" applyBorder="1"/>
    <xf numFmtId="0" fontId="2" fillId="2" borderId="6" xfId="1" applyFill="1" applyBorder="1"/>
    <xf numFmtId="0" fontId="0" fillId="0" borderId="8" xfId="0" applyBorder="1" applyAlignment="1">
      <alignment horizontal="right"/>
    </xf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3" fillId="3" borderId="4" xfId="1" applyFont="1" applyFill="1" applyBorder="1"/>
    <xf numFmtId="0" fontId="3" fillId="3" borderId="1" xfId="1" applyFont="1" applyFill="1" applyBorder="1"/>
    <xf numFmtId="0" fontId="3" fillId="0" borderId="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3" borderId="4" xfId="1" applyFont="1" applyFill="1" applyBorder="1" applyAlignment="1">
      <alignment horizontal="center"/>
    </xf>
    <xf numFmtId="3" fontId="3" fillId="0" borderId="1" xfId="0" applyNumberFormat="1" applyFont="1" applyBorder="1"/>
    <xf numFmtId="3" fontId="4" fillId="0" borderId="1" xfId="0" applyNumberFormat="1" applyFont="1" applyBorder="1"/>
    <xf numFmtId="0" fontId="3" fillId="4" borderId="4" xfId="1" applyFont="1" applyFill="1" applyBorder="1"/>
    <xf numFmtId="0" fontId="3" fillId="4" borderId="1" xfId="1" applyFont="1" applyFill="1" applyBorder="1"/>
    <xf numFmtId="0" fontId="3" fillId="4" borderId="1" xfId="1" applyFont="1" applyFill="1" applyBorder="1" applyAlignment="1">
      <alignment horizontal="left" vertical="center"/>
    </xf>
    <xf numFmtId="0" fontId="3" fillId="4" borderId="6" xfId="1" applyFont="1" applyFill="1" applyBorder="1" applyAlignment="1">
      <alignment horizontal="left" vertical="center"/>
    </xf>
    <xf numFmtId="0" fontId="3" fillId="4" borderId="4" xfId="1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164" fontId="3" fillId="0" borderId="1" xfId="0" applyNumberFormat="1" applyFont="1" applyBorder="1"/>
    <xf numFmtId="3" fontId="3" fillId="0" borderId="3" xfId="0" applyNumberFormat="1" applyFont="1" applyBorder="1"/>
    <xf numFmtId="164" fontId="3" fillId="0" borderId="3" xfId="0" applyNumberFormat="1" applyFont="1" applyBorder="1"/>
    <xf numFmtId="164" fontId="4" fillId="0" borderId="1" xfId="0" applyNumberFormat="1" applyFont="1" applyBorder="1"/>
    <xf numFmtId="0" fontId="0" fillId="5" borderId="15" xfId="0" applyFill="1" applyBorder="1"/>
    <xf numFmtId="0" fontId="0" fillId="5" borderId="6" xfId="0" applyFill="1" applyBorder="1"/>
    <xf numFmtId="0" fontId="0" fillId="5" borderId="6" xfId="0" applyFill="1" applyBorder="1" applyAlignment="1">
      <alignment horizontal="right"/>
    </xf>
    <xf numFmtId="0" fontId="0" fillId="5" borderId="4" xfId="0" applyFill="1" applyBorder="1"/>
    <xf numFmtId="0" fontId="0" fillId="5" borderId="1" xfId="0" applyFill="1" applyBorder="1"/>
    <xf numFmtId="164" fontId="0" fillId="5" borderId="6" xfId="0" applyNumberFormat="1" applyFill="1" applyBorder="1"/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3" fontId="6" fillId="0" borderId="1" xfId="0" applyNumberFormat="1" applyFont="1" applyBorder="1"/>
    <xf numFmtId="0" fontId="6" fillId="0" borderId="1" xfId="0" applyFont="1" applyBorder="1"/>
    <xf numFmtId="0" fontId="2" fillId="5" borderId="4" xfId="1" applyFill="1" applyBorder="1"/>
    <xf numFmtId="0" fontId="2" fillId="5" borderId="1" xfId="1" applyFill="1" applyBorder="1"/>
    <xf numFmtId="0" fontId="2" fillId="5" borderId="6" xfId="1" applyFill="1" applyBorder="1"/>
    <xf numFmtId="0" fontId="4" fillId="0" borderId="17" xfId="0" applyFont="1" applyBorder="1" applyAlignment="1">
      <alignment vertical="top"/>
    </xf>
    <xf numFmtId="0" fontId="3" fillId="5" borderId="16" xfId="1" applyFont="1" applyFill="1" applyBorder="1"/>
    <xf numFmtId="0" fontId="3" fillId="2" borderId="16" xfId="1" applyFont="1" applyFill="1" applyBorder="1"/>
    <xf numFmtId="0" fontId="3" fillId="3" borderId="16" xfId="1" applyFont="1" applyFill="1" applyBorder="1"/>
    <xf numFmtId="0" fontId="3" fillId="4" borderId="16" xfId="1" applyFont="1" applyFill="1" applyBorder="1"/>
    <xf numFmtId="0" fontId="3" fillId="0" borderId="18" xfId="0" applyFont="1" applyBorder="1"/>
    <xf numFmtId="0" fontId="3" fillId="0" borderId="16" xfId="0" applyFont="1" applyBorder="1"/>
    <xf numFmtId="165" fontId="4" fillId="0" borderId="1" xfId="0" applyNumberFormat="1" applyFont="1" applyBorder="1"/>
    <xf numFmtId="0" fontId="5" fillId="6" borderId="15" xfId="0" applyFont="1" applyFill="1" applyBorder="1"/>
    <xf numFmtId="0" fontId="5" fillId="6" borderId="4" xfId="1" applyFont="1" applyFill="1" applyBorder="1"/>
    <xf numFmtId="0" fontId="5" fillId="6" borderId="1" xfId="1" applyFont="1" applyFill="1" applyBorder="1"/>
    <xf numFmtId="0" fontId="5" fillId="6" borderId="1" xfId="1" applyFont="1" applyFill="1" applyBorder="1" applyAlignment="1">
      <alignment horizontal="left" vertical="center"/>
    </xf>
    <xf numFmtId="0" fontId="5" fillId="6" borderId="6" xfId="1" applyFont="1" applyFill="1" applyBorder="1" applyAlignment="1">
      <alignment horizontal="left" vertical="center"/>
    </xf>
    <xf numFmtId="0" fontId="5" fillId="6" borderId="4" xfId="1" applyFont="1" applyFill="1" applyBorder="1" applyAlignment="1">
      <alignment horizontal="center"/>
    </xf>
    <xf numFmtId="0" fontId="5" fillId="6" borderId="6" xfId="0" applyFont="1" applyFill="1" applyBorder="1" applyAlignment="1">
      <alignment horizontal="right"/>
    </xf>
    <xf numFmtId="0" fontId="5" fillId="6" borderId="4" xfId="0" applyFont="1" applyFill="1" applyBorder="1"/>
    <xf numFmtId="0" fontId="5" fillId="6" borderId="1" xfId="0" applyFont="1" applyFill="1" applyBorder="1"/>
    <xf numFmtId="164" fontId="5" fillId="6" borderId="6" xfId="0" applyNumberFormat="1" applyFont="1" applyFill="1" applyBorder="1"/>
    <xf numFmtId="3" fontId="5" fillId="6" borderId="3" xfId="0" applyNumberFormat="1" applyFont="1" applyFill="1" applyBorder="1"/>
    <xf numFmtId="164" fontId="5" fillId="6" borderId="3" xfId="0" applyNumberFormat="1" applyFont="1" applyFill="1" applyBorder="1"/>
    <xf numFmtId="0" fontId="7" fillId="6" borderId="6" xfId="0" applyFont="1" applyFill="1" applyBorder="1"/>
    <xf numFmtId="0" fontId="7" fillId="6" borderId="16" xfId="1" applyFont="1" applyFill="1" applyBorder="1"/>
    <xf numFmtId="0" fontId="0" fillId="7" borderId="1" xfId="0" applyFill="1" applyBorder="1"/>
    <xf numFmtId="0" fontId="0" fillId="7" borderId="6" xfId="0" applyFill="1" applyBorder="1"/>
    <xf numFmtId="0" fontId="3" fillId="7" borderId="16" xfId="1" applyFont="1" applyFill="1" applyBorder="1"/>
    <xf numFmtId="0" fontId="3" fillId="7" borderId="4" xfId="1" applyFont="1" applyFill="1" applyBorder="1"/>
    <xf numFmtId="0" fontId="3" fillId="7" borderId="1" xfId="1" applyFont="1" applyFill="1" applyBorder="1"/>
    <xf numFmtId="0" fontId="3" fillId="7" borderId="6" xfId="1" applyFont="1" applyFill="1" applyBorder="1"/>
    <xf numFmtId="0" fontId="3" fillId="7" borderId="4" xfId="1" applyFont="1" applyFill="1" applyBorder="1" applyAlignment="1">
      <alignment horizontal="center"/>
    </xf>
    <xf numFmtId="0" fontId="0" fillId="7" borderId="6" xfId="0" applyFill="1" applyBorder="1" applyAlignment="1">
      <alignment horizontal="right"/>
    </xf>
    <xf numFmtId="0" fontId="0" fillId="7" borderId="4" xfId="0" applyFill="1" applyBorder="1"/>
    <xf numFmtId="164" fontId="0" fillId="7" borderId="6" xfId="0" applyNumberFormat="1" applyFill="1" applyBorder="1"/>
    <xf numFmtId="0" fontId="0" fillId="7" borderId="15" xfId="0" applyFill="1" applyBorder="1"/>
    <xf numFmtId="0" fontId="3" fillId="7" borderId="1" xfId="1" applyFont="1" applyFill="1" applyBorder="1" applyAlignment="1">
      <alignment horizontal="left" vertical="center"/>
    </xf>
    <xf numFmtId="0" fontId="3" fillId="7" borderId="6" xfId="1" applyFont="1" applyFill="1" applyBorder="1" applyAlignment="1">
      <alignment horizontal="left" vertical="center"/>
    </xf>
    <xf numFmtId="0" fontId="0" fillId="8" borderId="15" xfId="0" applyFill="1" applyBorder="1"/>
    <xf numFmtId="0" fontId="0" fillId="8" borderId="6" xfId="0" applyFill="1" applyBorder="1"/>
    <xf numFmtId="0" fontId="3" fillId="8" borderId="16" xfId="1" applyFont="1" applyFill="1" applyBorder="1"/>
    <xf numFmtId="0" fontId="3" fillId="8" borderId="4" xfId="1" applyFont="1" applyFill="1" applyBorder="1"/>
    <xf numFmtId="0" fontId="3" fillId="8" borderId="1" xfId="1" applyFont="1" applyFill="1" applyBorder="1"/>
    <xf numFmtId="0" fontId="3" fillId="8" borderId="1" xfId="1" applyFont="1" applyFill="1" applyBorder="1" applyAlignment="1">
      <alignment horizontal="left" vertical="center"/>
    </xf>
    <xf numFmtId="0" fontId="3" fillId="8" borderId="6" xfId="1" applyFont="1" applyFill="1" applyBorder="1" applyAlignment="1">
      <alignment horizontal="left" vertical="center"/>
    </xf>
    <xf numFmtId="0" fontId="3" fillId="8" borderId="4" xfId="1" applyFont="1" applyFill="1" applyBorder="1" applyAlignment="1">
      <alignment horizontal="center"/>
    </xf>
    <xf numFmtId="0" fontId="0" fillId="8" borderId="6" xfId="0" applyFill="1" applyBorder="1" applyAlignment="1">
      <alignment horizontal="right"/>
    </xf>
    <xf numFmtId="0" fontId="0" fillId="8" borderId="4" xfId="0" applyFill="1" applyBorder="1"/>
    <xf numFmtId="0" fontId="0" fillId="8" borderId="1" xfId="0" applyFill="1" applyBorder="1"/>
    <xf numFmtId="164" fontId="0" fillId="8" borderId="6" xfId="0" applyNumberFormat="1" applyFill="1" applyBorder="1"/>
    <xf numFmtId="0" fontId="0" fillId="0" borderId="15" xfId="0" applyBorder="1"/>
    <xf numFmtId="0" fontId="3" fillId="0" borderId="16" xfId="1" applyFont="1" applyBorder="1"/>
    <xf numFmtId="0" fontId="3" fillId="0" borderId="4" xfId="1" applyFont="1" applyBorder="1"/>
    <xf numFmtId="0" fontId="3" fillId="0" borderId="1" xfId="1" applyFont="1" applyBorder="1"/>
    <xf numFmtId="0" fontId="3" fillId="0" borderId="6" xfId="1" applyFont="1" applyBorder="1"/>
    <xf numFmtId="0" fontId="3" fillId="0" borderId="4" xfId="1" applyFont="1" applyBorder="1" applyAlignment="1">
      <alignment horizontal="center"/>
    </xf>
    <xf numFmtId="0" fontId="3" fillId="3" borderId="1" xfId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/>
    </xf>
    <xf numFmtId="0" fontId="3" fillId="9" borderId="16" xfId="1" applyFont="1" applyFill="1" applyBorder="1"/>
    <xf numFmtId="0" fontId="3" fillId="9" borderId="4" xfId="1" applyFont="1" applyFill="1" applyBorder="1"/>
    <xf numFmtId="0" fontId="3" fillId="9" borderId="1" xfId="1" applyFont="1" applyFill="1" applyBorder="1"/>
    <xf numFmtId="0" fontId="3" fillId="9" borderId="1" xfId="1" applyFont="1" applyFill="1" applyBorder="1" applyAlignment="1">
      <alignment horizontal="left" vertical="center"/>
    </xf>
    <xf numFmtId="0" fontId="3" fillId="9" borderId="6" xfId="1" applyFont="1" applyFill="1" applyBorder="1" applyAlignment="1">
      <alignment horizontal="left" vertical="center"/>
    </xf>
    <xf numFmtId="0" fontId="3" fillId="9" borderId="4" xfId="1" applyFont="1" applyFill="1" applyBorder="1" applyAlignment="1">
      <alignment horizontal="center"/>
    </xf>
    <xf numFmtId="0" fontId="0" fillId="0" borderId="4" xfId="0" applyBorder="1" applyAlignment="1">
      <alignment vertical="top"/>
    </xf>
    <xf numFmtId="0" fontId="6" fillId="0" borderId="3" xfId="0" applyFont="1" applyBorder="1"/>
    <xf numFmtId="165" fontId="4" fillId="0" borderId="6" xfId="0" applyNumberFormat="1" applyFont="1" applyBorder="1"/>
    <xf numFmtId="165" fontId="1" fillId="0" borderId="6" xfId="0" applyNumberFormat="1" applyFont="1" applyBorder="1" applyAlignment="1">
      <alignment horizontal="center" vertical="top" wrapText="1"/>
    </xf>
    <xf numFmtId="0" fontId="0" fillId="10" borderId="15" xfId="0" applyFill="1" applyBorder="1"/>
    <xf numFmtId="0" fontId="0" fillId="10" borderId="6" xfId="0" applyFill="1" applyBorder="1"/>
    <xf numFmtId="0" fontId="3" fillId="10" borderId="16" xfId="1" applyFont="1" applyFill="1" applyBorder="1"/>
    <xf numFmtId="0" fontId="3" fillId="10" borderId="4" xfId="1" applyFont="1" applyFill="1" applyBorder="1"/>
    <xf numFmtId="0" fontId="3" fillId="10" borderId="1" xfId="1" applyFont="1" applyFill="1" applyBorder="1"/>
    <xf numFmtId="0" fontId="3" fillId="10" borderId="1" xfId="1" applyFont="1" applyFill="1" applyBorder="1" applyAlignment="1">
      <alignment horizontal="left" vertical="center"/>
    </xf>
    <xf numFmtId="0" fontId="3" fillId="10" borderId="6" xfId="1" applyFont="1" applyFill="1" applyBorder="1" applyAlignment="1">
      <alignment horizontal="left" vertical="center"/>
    </xf>
    <xf numFmtId="0" fontId="3" fillId="10" borderId="4" xfId="1" applyFont="1" applyFill="1" applyBorder="1" applyAlignment="1">
      <alignment horizontal="center"/>
    </xf>
    <xf numFmtId="0" fontId="0" fillId="10" borderId="6" xfId="0" applyFill="1" applyBorder="1" applyAlignment="1">
      <alignment horizontal="right"/>
    </xf>
    <xf numFmtId="0" fontId="0" fillId="10" borderId="4" xfId="0" applyFill="1" applyBorder="1"/>
    <xf numFmtId="0" fontId="0" fillId="10" borderId="1" xfId="0" applyFill="1" applyBorder="1"/>
    <xf numFmtId="164" fontId="0" fillId="10" borderId="6" xfId="0" applyNumberFormat="1" applyFill="1" applyBorder="1"/>
    <xf numFmtId="0" fontId="1" fillId="11" borderId="15" xfId="0" applyFont="1" applyFill="1" applyBorder="1"/>
    <xf numFmtId="0" fontId="1" fillId="11" borderId="6" xfId="0" applyFont="1" applyFill="1" applyBorder="1"/>
    <xf numFmtId="0" fontId="8" fillId="11" borderId="16" xfId="1" applyFont="1" applyFill="1" applyBorder="1"/>
    <xf numFmtId="0" fontId="8" fillId="11" borderId="4" xfId="1" applyFont="1" applyFill="1" applyBorder="1"/>
    <xf numFmtId="0" fontId="8" fillId="11" borderId="1" xfId="1" applyFont="1" applyFill="1" applyBorder="1"/>
    <xf numFmtId="0" fontId="8" fillId="11" borderId="1" xfId="1" applyFont="1" applyFill="1" applyBorder="1" applyAlignment="1">
      <alignment horizontal="left" vertical="center"/>
    </xf>
    <xf numFmtId="0" fontId="8" fillId="11" borderId="6" xfId="1" applyFont="1" applyFill="1" applyBorder="1" applyAlignment="1">
      <alignment horizontal="left" vertical="center"/>
    </xf>
    <xf numFmtId="0" fontId="8" fillId="11" borderId="4" xfId="1" applyFont="1" applyFill="1" applyBorder="1" applyAlignment="1">
      <alignment horizontal="center"/>
    </xf>
    <xf numFmtId="0" fontId="8" fillId="11" borderId="6" xfId="0" applyFont="1" applyFill="1" applyBorder="1" applyAlignment="1">
      <alignment horizontal="right"/>
    </xf>
    <xf numFmtId="0" fontId="8" fillId="11" borderId="4" xfId="0" applyFont="1" applyFill="1" applyBorder="1"/>
    <xf numFmtId="0" fontId="8" fillId="11" borderId="1" xfId="0" applyFont="1" applyFill="1" applyBorder="1"/>
    <xf numFmtId="164" fontId="8" fillId="11" borderId="6" xfId="0" applyNumberFormat="1" applyFont="1" applyFill="1" applyBorder="1"/>
    <xf numFmtId="3" fontId="8" fillId="11" borderId="4" xfId="0" applyNumberFormat="1" applyFont="1" applyFill="1" applyBorder="1"/>
    <xf numFmtId="3" fontId="4" fillId="11" borderId="3" xfId="0" applyNumberFormat="1" applyFont="1" applyFill="1" applyBorder="1"/>
    <xf numFmtId="164" fontId="4" fillId="11" borderId="3" xfId="0" applyNumberFormat="1" applyFont="1" applyFill="1" applyBorder="1"/>
    <xf numFmtId="3" fontId="1" fillId="11" borderId="1" xfId="0" applyNumberFormat="1" applyFont="1" applyFill="1" applyBorder="1"/>
    <xf numFmtId="165" fontId="4" fillId="11" borderId="6" xfId="0" applyNumberFormat="1" applyFont="1" applyFill="1" applyBorder="1"/>
    <xf numFmtId="0" fontId="1" fillId="0" borderId="4" xfId="0" applyFont="1" applyBorder="1"/>
    <xf numFmtId="0" fontId="1" fillId="0" borderId="1" xfId="0" applyFont="1" applyBorder="1"/>
    <xf numFmtId="164" fontId="3" fillId="0" borderId="19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9" fillId="10" borderId="6" xfId="0" applyFont="1" applyFill="1" applyBorder="1" applyAlignment="1">
      <alignment horizontal="right"/>
    </xf>
    <xf numFmtId="0" fontId="9" fillId="9" borderId="6" xfId="0" applyFont="1" applyFill="1" applyBorder="1" applyAlignment="1">
      <alignment horizontal="right"/>
    </xf>
    <xf numFmtId="0" fontId="0" fillId="10" borderId="6" xfId="0" applyFont="1" applyFill="1" applyBorder="1" applyAlignment="1">
      <alignment horizontal="right"/>
    </xf>
    <xf numFmtId="0" fontId="9" fillId="7" borderId="6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0" fontId="0" fillId="0" borderId="24" xfId="0" applyBorder="1"/>
    <xf numFmtId="0" fontId="1" fillId="0" borderId="15" xfId="0" applyFont="1" applyBorder="1"/>
    <xf numFmtId="0" fontId="1" fillId="0" borderId="6" xfId="0" applyFont="1" applyBorder="1"/>
    <xf numFmtId="0" fontId="4" fillId="0" borderId="16" xfId="1" applyFont="1" applyBorder="1"/>
    <xf numFmtId="0" fontId="4" fillId="0" borderId="4" xfId="1" applyFont="1" applyBorder="1"/>
    <xf numFmtId="0" fontId="4" fillId="0" borderId="1" xfId="1" applyFont="1" applyBorder="1"/>
    <xf numFmtId="0" fontId="4" fillId="0" borderId="6" xfId="1" applyFont="1" applyBorder="1"/>
    <xf numFmtId="0" fontId="4" fillId="0" borderId="4" xfId="1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/>
    <xf numFmtId="3" fontId="3" fillId="0" borderId="1" xfId="0" applyNumberFormat="1" applyFont="1" applyFill="1" applyBorder="1"/>
    <xf numFmtId="164" fontId="3" fillId="0" borderId="1" xfId="0" applyNumberFormat="1" applyFont="1" applyFill="1" applyBorder="1"/>
    <xf numFmtId="0" fontId="0" fillId="0" borderId="4" xfId="0" applyFill="1" applyBorder="1"/>
    <xf numFmtId="0" fontId="0" fillId="0" borderId="1" xfId="0" applyFill="1" applyBorder="1"/>
    <xf numFmtId="3" fontId="1" fillId="0" borderId="1" xfId="0" applyNumberFormat="1" applyFont="1" applyFill="1" applyBorder="1"/>
    <xf numFmtId="0" fontId="0" fillId="0" borderId="19" xfId="0" applyFill="1" applyBorder="1"/>
    <xf numFmtId="0" fontId="0" fillId="0" borderId="20" xfId="0" applyFill="1" applyBorder="1"/>
    <xf numFmtId="3" fontId="0" fillId="0" borderId="4" xfId="0" applyNumberFormat="1" applyFont="1" applyBorder="1"/>
    <xf numFmtId="165" fontId="4" fillId="0" borderId="6" xfId="0" applyNumberFormat="1" applyFont="1" applyFill="1" applyBorder="1"/>
    <xf numFmtId="0" fontId="0" fillId="0" borderId="21" xfId="0" applyFill="1" applyBorder="1"/>
    <xf numFmtId="0" fontId="0" fillId="0" borderId="4" xfId="0" applyFont="1" applyBorder="1"/>
    <xf numFmtId="0" fontId="0" fillId="0" borderId="22" xfId="0" applyFont="1" applyBorder="1"/>
    <xf numFmtId="0" fontId="0" fillId="0" borderId="1" xfId="0" applyFont="1" applyBorder="1"/>
    <xf numFmtId="0" fontId="0" fillId="0" borderId="21" xfId="0" applyFont="1" applyBorder="1"/>
    <xf numFmtId="3" fontId="0" fillId="0" borderId="1" xfId="0" applyNumberFormat="1" applyFont="1" applyBorder="1"/>
    <xf numFmtId="165" fontId="3" fillId="0" borderId="6" xfId="0" applyNumberFormat="1" applyFont="1" applyBorder="1"/>
    <xf numFmtId="0" fontId="0" fillId="4" borderId="1" xfId="0" applyFont="1" applyFill="1" applyBorder="1"/>
    <xf numFmtId="0" fontId="0" fillId="4" borderId="6" xfId="0" applyFont="1" applyFill="1" applyBorder="1"/>
    <xf numFmtId="0" fontId="0" fillId="4" borderId="6" xfId="0" applyFont="1" applyFill="1" applyBorder="1" applyAlignment="1">
      <alignment horizontal="right"/>
    </xf>
    <xf numFmtId="0" fontId="0" fillId="4" borderId="4" xfId="0" applyFont="1" applyFill="1" applyBorder="1"/>
    <xf numFmtId="164" fontId="0" fillId="4" borderId="6" xfId="0" applyNumberFormat="1" applyFont="1" applyFill="1" applyBorder="1"/>
    <xf numFmtId="0" fontId="0" fillId="0" borderId="23" xfId="0" applyFont="1" applyFill="1" applyBorder="1"/>
    <xf numFmtId="0" fontId="0" fillId="0" borderId="20" xfId="0" applyFont="1" applyFill="1" applyBorder="1"/>
    <xf numFmtId="0" fontId="0" fillId="0" borderId="4" xfId="0" applyFont="1" applyFill="1" applyBorder="1"/>
    <xf numFmtId="0" fontId="0" fillId="0" borderId="1" xfId="0" applyFont="1" applyFill="1" applyBorder="1"/>
    <xf numFmtId="0" fontId="0" fillId="0" borderId="19" xfId="0" applyFont="1" applyFill="1" applyBorder="1"/>
    <xf numFmtId="3" fontId="0" fillId="0" borderId="1" xfId="0" applyNumberFormat="1" applyFont="1" applyFill="1" applyBorder="1"/>
    <xf numFmtId="0" fontId="0" fillId="10" borderId="15" xfId="0" applyFont="1" applyFill="1" applyBorder="1"/>
    <xf numFmtId="0" fontId="0" fillId="10" borderId="6" xfId="0" applyFont="1" applyFill="1" applyBorder="1"/>
    <xf numFmtId="0" fontId="0" fillId="10" borderId="4" xfId="0" applyFont="1" applyFill="1" applyBorder="1"/>
    <xf numFmtId="0" fontId="0" fillId="10" borderId="1" xfId="0" applyFont="1" applyFill="1" applyBorder="1"/>
    <xf numFmtId="164" fontId="0" fillId="10" borderId="6" xfId="0" applyNumberFormat="1" applyFont="1" applyFill="1" applyBorder="1"/>
    <xf numFmtId="0" fontId="0" fillId="0" borderId="5" xfId="0" applyFont="1" applyBorder="1"/>
    <xf numFmtId="0" fontId="0" fillId="0" borderId="3" xfId="0" applyFont="1" applyBorder="1"/>
    <xf numFmtId="0" fontId="0" fillId="9" borderId="15" xfId="0" applyFont="1" applyFill="1" applyBorder="1"/>
    <xf numFmtId="0" fontId="0" fillId="9" borderId="6" xfId="0" applyFont="1" applyFill="1" applyBorder="1"/>
    <xf numFmtId="0" fontId="0" fillId="9" borderId="4" xfId="0" applyFont="1" applyFill="1" applyBorder="1"/>
    <xf numFmtId="0" fontId="0" fillId="9" borderId="1" xfId="0" applyFont="1" applyFill="1" applyBorder="1"/>
    <xf numFmtId="164" fontId="0" fillId="9" borderId="6" xfId="0" applyNumberFormat="1" applyFont="1" applyFill="1" applyBorder="1"/>
    <xf numFmtId="0" fontId="0" fillId="0" borderId="23" xfId="0" applyFont="1" applyBorder="1"/>
    <xf numFmtId="0" fontId="0" fillId="0" borderId="20" xfId="0" applyFont="1" applyBorder="1"/>
    <xf numFmtId="0" fontId="0" fillId="9" borderId="6" xfId="0" applyFont="1" applyFill="1" applyBorder="1" applyAlignment="1">
      <alignment horizontal="right"/>
    </xf>
    <xf numFmtId="0" fontId="0" fillId="7" borderId="1" xfId="0" applyFont="1" applyFill="1" applyBorder="1"/>
    <xf numFmtId="0" fontId="0" fillId="7" borderId="6" xfId="0" applyFont="1" applyFill="1" applyBorder="1"/>
    <xf numFmtId="0" fontId="0" fillId="7" borderId="6" xfId="0" applyFont="1" applyFill="1" applyBorder="1" applyAlignment="1">
      <alignment horizontal="right"/>
    </xf>
    <xf numFmtId="0" fontId="0" fillId="7" borderId="4" xfId="0" applyFont="1" applyFill="1" applyBorder="1"/>
    <xf numFmtId="164" fontId="0" fillId="7" borderId="6" xfId="0" applyNumberFormat="1" applyFont="1" applyFill="1" applyBorder="1"/>
    <xf numFmtId="165" fontId="3" fillId="0" borderId="6" xfId="0" applyNumberFormat="1" applyFont="1" applyFill="1" applyBorder="1"/>
    <xf numFmtId="0" fontId="0" fillId="0" borderId="22" xfId="0" applyFont="1" applyFill="1" applyBorder="1"/>
    <xf numFmtId="0" fontId="0" fillId="0" borderId="21" xfId="0" applyFont="1" applyFill="1" applyBorder="1"/>
    <xf numFmtId="0" fontId="0" fillId="0" borderId="19" xfId="0" applyFont="1" applyBorder="1"/>
    <xf numFmtId="0" fontId="1" fillId="0" borderId="3" xfId="0" applyFont="1" applyBorder="1"/>
    <xf numFmtId="0" fontId="0" fillId="3" borderId="15" xfId="0" applyFont="1" applyFill="1" applyBorder="1"/>
    <xf numFmtId="0" fontId="0" fillId="3" borderId="6" xfId="0" applyFont="1" applyFill="1" applyBorder="1"/>
    <xf numFmtId="0" fontId="0" fillId="3" borderId="4" xfId="0" applyFont="1" applyFill="1" applyBorder="1"/>
    <xf numFmtId="0" fontId="0" fillId="3" borderId="1" xfId="0" applyFont="1" applyFill="1" applyBorder="1"/>
    <xf numFmtId="164" fontId="0" fillId="3" borderId="6" xfId="0" applyNumberFormat="1" applyFont="1" applyFill="1" applyBorder="1"/>
    <xf numFmtId="0" fontId="0" fillId="0" borderId="24" xfId="0" applyFont="1" applyBorder="1"/>
    <xf numFmtId="0" fontId="0" fillId="3" borderId="6" xfId="0" applyFont="1" applyFill="1" applyBorder="1" applyAlignment="1">
      <alignment horizontal="right"/>
    </xf>
    <xf numFmtId="0" fontId="0" fillId="0" borderId="0" xfId="0" applyFont="1" applyBorder="1"/>
    <xf numFmtId="0" fontId="0" fillId="0" borderId="17" xfId="0" applyFont="1" applyBorder="1"/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00FF00"/>
      <color rgb="FF6699FF"/>
      <color rgb="FFFFFF99"/>
      <color rgb="FF99FFCC"/>
      <color rgb="FF66FF99"/>
      <color rgb="FF66FFFF"/>
      <color rgb="FF9999FF"/>
      <color rgb="FF66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ulbs.se/product.asp?product=712" TargetMode="External"/><Relationship Id="rId117" Type="http://schemas.openxmlformats.org/officeDocument/2006/relationships/hyperlink" Target="http://www.lokarochknolar.se/product/lilium-nettys-pride" TargetMode="External"/><Relationship Id="rId21" Type="http://schemas.openxmlformats.org/officeDocument/2006/relationships/hyperlink" Target="https://lokarochknolar.se/p/nyhet-lilium-martagon-sunny-morning-krollilja/" TargetMode="External"/><Relationship Id="rId42" Type="http://schemas.openxmlformats.org/officeDocument/2006/relationships/hyperlink" Target="https://bulbs.se/product.asp?product=189" TargetMode="External"/><Relationship Id="rId47" Type="http://schemas.openxmlformats.org/officeDocument/2006/relationships/hyperlink" Target="https://bulbs.se/product.asp?product=199" TargetMode="External"/><Relationship Id="rId63" Type="http://schemas.openxmlformats.org/officeDocument/2006/relationships/hyperlink" Target="https://bulbs.se/product.asp?product=577" TargetMode="External"/><Relationship Id="rId68" Type="http://schemas.openxmlformats.org/officeDocument/2006/relationships/hyperlink" Target="https://bulbs.se/product.asp?product=1092" TargetMode="External"/><Relationship Id="rId84" Type="http://schemas.openxmlformats.org/officeDocument/2006/relationships/hyperlink" Target="https://www.lillafiskaregatanstradgardsbutik.se/Konsument/LOKAR/LOK-PLANTERA_PA_VAREN/Lilium/Lilium___Pretty_Woman_?id=1233-190" TargetMode="External"/><Relationship Id="rId89" Type="http://schemas.openxmlformats.org/officeDocument/2006/relationships/hyperlink" Target="https://bulbs.se/product.asp?product=220" TargetMode="External"/><Relationship Id="rId112" Type="http://schemas.openxmlformats.org/officeDocument/2006/relationships/hyperlink" Target="https://www.bulbs.se/product.asp?product=1020" TargetMode="External"/><Relationship Id="rId16" Type="http://schemas.openxmlformats.org/officeDocument/2006/relationships/hyperlink" Target="https://lokarochknolar.se/p/lilium-tigrinum-splendens/" TargetMode="External"/><Relationship Id="rId107" Type="http://schemas.openxmlformats.org/officeDocument/2006/relationships/hyperlink" Target="https://www.bulbs.se/product.asp?product=1234" TargetMode="External"/><Relationship Id="rId11" Type="http://schemas.openxmlformats.org/officeDocument/2006/relationships/hyperlink" Target="https://lokarochknolar.se/p/lilium-fusion-nyhet/" TargetMode="External"/><Relationship Id="rId32" Type="http://schemas.openxmlformats.org/officeDocument/2006/relationships/hyperlink" Target="https://bulbs.se/product.asp?product=1270" TargetMode="External"/><Relationship Id="rId37" Type="http://schemas.openxmlformats.org/officeDocument/2006/relationships/hyperlink" Target="https://bulbs.se/product.asp?product=713" TargetMode="External"/><Relationship Id="rId53" Type="http://schemas.openxmlformats.org/officeDocument/2006/relationships/hyperlink" Target="https://bulbs.se/product.asp?product=590" TargetMode="External"/><Relationship Id="rId58" Type="http://schemas.openxmlformats.org/officeDocument/2006/relationships/hyperlink" Target="https://bulbs.se/product.asp?product=693" TargetMode="External"/><Relationship Id="rId74" Type="http://schemas.openxmlformats.org/officeDocument/2006/relationships/hyperlink" Target="https://bulbs.se/product.asp?product=1173" TargetMode="External"/><Relationship Id="rId79" Type="http://schemas.openxmlformats.org/officeDocument/2006/relationships/hyperlink" Target="https://bulbs.se/product.asp?product=751" TargetMode="External"/><Relationship Id="rId102" Type="http://schemas.openxmlformats.org/officeDocument/2006/relationships/hyperlink" Target="https://www.lillafiskaregatanstradgardsbutik.se/Konsument/LOKAR/LOK-PLANTERA_PA_VAREN/Lilium/Lilium___Triumphator__orient?id=1233-139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lokarochknolar.se/p/lilium-star-gazer-nyhet/" TargetMode="External"/><Relationship Id="rId61" Type="http://schemas.openxmlformats.org/officeDocument/2006/relationships/hyperlink" Target="https://bulbs.se/product.asp?product=588" TargetMode="External"/><Relationship Id="rId82" Type="http://schemas.openxmlformats.org/officeDocument/2006/relationships/hyperlink" Target="https://www.lillafiskaregatanstradgardsbutik.se/Konsument/LOKAR/LOK-PLANTERA_PA_VAREN/Lilium/Lilium___Honeymoon_?id=1233-180" TargetMode="External"/><Relationship Id="rId90" Type="http://schemas.openxmlformats.org/officeDocument/2006/relationships/hyperlink" Target="https://blomstervarlden.se/shop/193-liljor/8798-o-t-yellow/" TargetMode="External"/><Relationship Id="rId95" Type="http://schemas.openxmlformats.org/officeDocument/2006/relationships/hyperlink" Target="https://blomstervarlden.se/shop/193-liljor/7952-chill-out-lilja-/" TargetMode="External"/><Relationship Id="rId19" Type="http://schemas.openxmlformats.org/officeDocument/2006/relationships/hyperlink" Target="https://lokarochknolar.se/p/lilium-martagon-golden-morning-nyhet/" TargetMode="External"/><Relationship Id="rId14" Type="http://schemas.openxmlformats.org/officeDocument/2006/relationships/hyperlink" Target="https://www.bulbs.se/product.asp?product=776" TargetMode="External"/><Relationship Id="rId22" Type="http://schemas.openxmlformats.org/officeDocument/2006/relationships/hyperlink" Target="https://lokarochknolar.se/p/nyhet-lilium-martagon-terrace-city-krollilja/" TargetMode="External"/><Relationship Id="rId27" Type="http://schemas.openxmlformats.org/officeDocument/2006/relationships/hyperlink" Target="https://lokarochknolar.se/p/lilium-pearl-loraine-nyhet/" TargetMode="External"/><Relationship Id="rId30" Type="http://schemas.openxmlformats.org/officeDocument/2006/relationships/hyperlink" Target="https://lokarochknolar.se/p/lilium-red-county-nyhet/" TargetMode="External"/><Relationship Id="rId35" Type="http://schemas.openxmlformats.org/officeDocument/2006/relationships/hyperlink" Target="https://bulbs.se/product.asp?product=177" TargetMode="External"/><Relationship Id="rId43" Type="http://schemas.openxmlformats.org/officeDocument/2006/relationships/hyperlink" Target="https://bulbs.se/product.asp?product=186" TargetMode="External"/><Relationship Id="rId48" Type="http://schemas.openxmlformats.org/officeDocument/2006/relationships/hyperlink" Target="https://bulbs.se/product.asp?product=203" TargetMode="External"/><Relationship Id="rId56" Type="http://schemas.openxmlformats.org/officeDocument/2006/relationships/hyperlink" Target="http://www.lokarochknolar.se/product/lilium-sweet-surrender" TargetMode="External"/><Relationship Id="rId64" Type="http://schemas.openxmlformats.org/officeDocument/2006/relationships/hyperlink" Target="https://bulbs.se/product.asp?product=755" TargetMode="External"/><Relationship Id="rId69" Type="http://schemas.openxmlformats.org/officeDocument/2006/relationships/hyperlink" Target="https://bulbs.se/product.asp?product=512" TargetMode="External"/><Relationship Id="rId77" Type="http://schemas.openxmlformats.org/officeDocument/2006/relationships/hyperlink" Target="https://bulbs.se/product.asp?product=227" TargetMode="External"/><Relationship Id="rId100" Type="http://schemas.openxmlformats.org/officeDocument/2006/relationships/hyperlink" Target="https://www.plantagen.se/asiatlilja-twinkle-sunny-200018000-se" TargetMode="External"/><Relationship Id="rId105" Type="http://schemas.openxmlformats.org/officeDocument/2006/relationships/hyperlink" Target="http://www.fromedposten.se/asiatlilja-vit.html" TargetMode="External"/><Relationship Id="rId113" Type="http://schemas.openxmlformats.org/officeDocument/2006/relationships/hyperlink" Target="https://www.bulbs.se/product.asp?product=1047" TargetMode="External"/><Relationship Id="rId118" Type="http://schemas.openxmlformats.org/officeDocument/2006/relationships/hyperlink" Target="http://www.lokarochknolar.se/product/lilium-white-twinkle-nyhet" TargetMode="External"/><Relationship Id="rId8" Type="http://schemas.openxmlformats.org/officeDocument/2006/relationships/hyperlink" Target="https://lokarochknolar.se/p/lilium-auratum-nyhet/" TargetMode="External"/><Relationship Id="rId51" Type="http://schemas.openxmlformats.org/officeDocument/2006/relationships/hyperlink" Target="https://bulbs.se/product.asp?product=225" TargetMode="External"/><Relationship Id="rId72" Type="http://schemas.openxmlformats.org/officeDocument/2006/relationships/hyperlink" Target="https://bulbs.se/product.asp?product=1172" TargetMode="External"/><Relationship Id="rId80" Type="http://schemas.openxmlformats.org/officeDocument/2006/relationships/hyperlink" Target="https://bulbs.se/product.asp?product=1090" TargetMode="External"/><Relationship Id="rId85" Type="http://schemas.openxmlformats.org/officeDocument/2006/relationships/hyperlink" Target="https://www.lillafiskaregatanstradgardsbutik.se/Konsument/LOKAR/LOK-PLANTERA_PA_VAREN/Lilium/Lilium___Lavon_?id=1233-191" TargetMode="External"/><Relationship Id="rId93" Type="http://schemas.openxmlformats.org/officeDocument/2006/relationships/hyperlink" Target="https://blomstervarlden.se/shop/193-liljor/8793-pink-longiflorum-lilja-/" TargetMode="External"/><Relationship Id="rId98" Type="http://schemas.openxmlformats.org/officeDocument/2006/relationships/hyperlink" Target="https://blomstervarlden.se/shop/193-liljor/8788-orange-asiatisk-lilja/" TargetMode="External"/><Relationship Id="rId121" Type="http://schemas.openxmlformats.org/officeDocument/2006/relationships/hyperlink" Target="https://www.lokarochknolar.se/product/lilium-navona" TargetMode="External"/><Relationship Id="rId3" Type="http://schemas.openxmlformats.org/officeDocument/2006/relationships/hyperlink" Target="https://lokarochknolar.se/p/lilium-rosellas-dream/" TargetMode="External"/><Relationship Id="rId12" Type="http://schemas.openxmlformats.org/officeDocument/2006/relationships/hyperlink" Target="https://lokarochknolar.se/p/lilium-garden-party-nyhet/" TargetMode="External"/><Relationship Id="rId17" Type="http://schemas.openxmlformats.org/officeDocument/2006/relationships/hyperlink" Target="https://lokarochknolar.se/p/lilium-lankongense-mekonglilja/" TargetMode="External"/><Relationship Id="rId25" Type="http://schemas.openxmlformats.org/officeDocument/2006/relationships/hyperlink" Target="https://lokarochknolar.se/p/lilium-must-see-nyhet/" TargetMode="External"/><Relationship Id="rId33" Type="http://schemas.openxmlformats.org/officeDocument/2006/relationships/hyperlink" Target="https://bulbs.se/product.asp?product=1027" TargetMode="External"/><Relationship Id="rId38" Type="http://schemas.openxmlformats.org/officeDocument/2006/relationships/hyperlink" Target="https://bulbs.se/product.asp?product=700" TargetMode="External"/><Relationship Id="rId46" Type="http://schemas.openxmlformats.org/officeDocument/2006/relationships/hyperlink" Target="https://bulbs.se/product.asp?product=188" TargetMode="External"/><Relationship Id="rId59" Type="http://schemas.openxmlformats.org/officeDocument/2006/relationships/hyperlink" Target="https://bulbs.se/product.asp?product=1266" TargetMode="External"/><Relationship Id="rId67" Type="http://schemas.openxmlformats.org/officeDocument/2006/relationships/hyperlink" Target="https://bulbs.se/product.asp?product=1213" TargetMode="External"/><Relationship Id="rId103" Type="http://schemas.openxmlformats.org/officeDocument/2006/relationships/hyperlink" Target="https://www.lillafiskaregatanstradgardsbutik.se/Konsument/LOKAR/LOK-PLANTERA_PA_VAREN/Lilium/LILIUM__Garden_Pleasure_?id=1233-173" TargetMode="External"/><Relationship Id="rId108" Type="http://schemas.openxmlformats.org/officeDocument/2006/relationships/hyperlink" Target="https://bulbs.se/product.asp?product=1091" TargetMode="External"/><Relationship Id="rId116" Type="http://schemas.openxmlformats.org/officeDocument/2006/relationships/hyperlink" Target="http://www.lokarochknolar.se/product/lilium-mapira" TargetMode="External"/><Relationship Id="rId20" Type="http://schemas.openxmlformats.org/officeDocument/2006/relationships/hyperlink" Target="https://lokarochknolar.se/p/lilium-martagon-p-320-nyhet/" TargetMode="External"/><Relationship Id="rId41" Type="http://schemas.openxmlformats.org/officeDocument/2006/relationships/hyperlink" Target="https://bulbs.se/product.asp?product=748" TargetMode="External"/><Relationship Id="rId54" Type="http://schemas.openxmlformats.org/officeDocument/2006/relationships/hyperlink" Target="https://bulbs.se/product.asp?product=1056" TargetMode="External"/><Relationship Id="rId62" Type="http://schemas.openxmlformats.org/officeDocument/2006/relationships/hyperlink" Target="https://bulbs.se/product.asp?product=1267" TargetMode="External"/><Relationship Id="rId70" Type="http://schemas.openxmlformats.org/officeDocument/2006/relationships/hyperlink" Target="https://bulbs.se/product.asp?product=245" TargetMode="External"/><Relationship Id="rId75" Type="http://schemas.openxmlformats.org/officeDocument/2006/relationships/hyperlink" Target="https://bulbs.se/product.asp?product=510" TargetMode="External"/><Relationship Id="rId83" Type="http://schemas.openxmlformats.org/officeDocument/2006/relationships/hyperlink" Target="https://www.lillafiskaregatanstradgardsbutik.se/Konsument/LOKAR/LOK-PLANTERA_PA_VAREN/Lilium/Lilium___On_Stage_?id=1233-189" TargetMode="External"/><Relationship Id="rId88" Type="http://schemas.openxmlformats.org/officeDocument/2006/relationships/hyperlink" Target="https://bulbs.se/product.asp?product=1265" TargetMode="External"/><Relationship Id="rId91" Type="http://schemas.openxmlformats.org/officeDocument/2006/relationships/hyperlink" Target="https://blomstervarlden.se/shop/193-liljor/8797-o-t-red/" TargetMode="External"/><Relationship Id="rId96" Type="http://schemas.openxmlformats.org/officeDocument/2006/relationships/hyperlink" Target="https://blomstervarlden.se/shop/193-liljor/8792-gul-asiatisk-lilja/" TargetMode="External"/><Relationship Id="rId111" Type="http://schemas.openxmlformats.org/officeDocument/2006/relationships/hyperlink" Target="http://www.fromedposten.se/varlok/liljor/lilium-o-t-hybrid-tradlilja-ovite.html" TargetMode="External"/><Relationship Id="rId1" Type="http://schemas.openxmlformats.org/officeDocument/2006/relationships/hyperlink" Target="https://lokarochknolar.se/p/lilium-robert-griesbach-storlek-30-nyhet/" TargetMode="External"/><Relationship Id="rId6" Type="http://schemas.openxmlformats.org/officeDocument/2006/relationships/hyperlink" Target="https://lokarochknolar.se/p/lilium-anastasia-nyhet/" TargetMode="External"/><Relationship Id="rId15" Type="http://schemas.openxmlformats.org/officeDocument/2006/relationships/hyperlink" Target="http://www.lokarochknolar.se/product/lilium-lady-alice" TargetMode="External"/><Relationship Id="rId23" Type="http://schemas.openxmlformats.org/officeDocument/2006/relationships/hyperlink" Target="https://lokarochknolar.se/p/lilium-mona-lisa/" TargetMode="External"/><Relationship Id="rId28" Type="http://schemas.openxmlformats.org/officeDocument/2006/relationships/hyperlink" Target="https://lokarochknolar.se/p/lilium-pearl-stacey-nyhet/" TargetMode="External"/><Relationship Id="rId36" Type="http://schemas.openxmlformats.org/officeDocument/2006/relationships/hyperlink" Target="https://bulbs.se/product.asp?product=181" TargetMode="External"/><Relationship Id="rId49" Type="http://schemas.openxmlformats.org/officeDocument/2006/relationships/hyperlink" Target="https://bulbs.se/product.asp?product=1079" TargetMode="External"/><Relationship Id="rId57" Type="http://schemas.openxmlformats.org/officeDocument/2006/relationships/hyperlink" Target="https://bulbs.se/product.asp?product=1180" TargetMode="External"/><Relationship Id="rId106" Type="http://schemas.openxmlformats.org/officeDocument/2006/relationships/hyperlink" Target="http://www.fromedposten.se/orientlilja-star-gazer-12569.html" TargetMode="External"/><Relationship Id="rId114" Type="http://schemas.openxmlformats.org/officeDocument/2006/relationships/hyperlink" Target="https://www.bulbs.se/product.asp?product=1233" TargetMode="External"/><Relationship Id="rId119" Type="http://schemas.openxmlformats.org/officeDocument/2006/relationships/hyperlink" Target="http://www.lokarochknolar.se/product/lilium-debby" TargetMode="External"/><Relationship Id="rId10" Type="http://schemas.openxmlformats.org/officeDocument/2006/relationships/hyperlink" Target="https://lokarochknolar.se/p/lilium-orange-electric/" TargetMode="External"/><Relationship Id="rId31" Type="http://schemas.openxmlformats.org/officeDocument/2006/relationships/hyperlink" Target="http://www.lokarochknolar.se/product/lilium-regale-kungslilja" TargetMode="External"/><Relationship Id="rId44" Type="http://schemas.openxmlformats.org/officeDocument/2006/relationships/hyperlink" Target="https://bulbs.se/product.asp?product=1022" TargetMode="External"/><Relationship Id="rId52" Type="http://schemas.openxmlformats.org/officeDocument/2006/relationships/hyperlink" Target="https://bulbs.se/product.asp?product=228" TargetMode="External"/><Relationship Id="rId60" Type="http://schemas.openxmlformats.org/officeDocument/2006/relationships/hyperlink" Target="https://bulbs.se/product.asp?product=589" TargetMode="External"/><Relationship Id="rId65" Type="http://schemas.openxmlformats.org/officeDocument/2006/relationships/hyperlink" Target="https://bulbs.se/product.asp?product=1235" TargetMode="External"/><Relationship Id="rId73" Type="http://schemas.openxmlformats.org/officeDocument/2006/relationships/hyperlink" Target="https://bulbs.se/product.asp?product=742" TargetMode="External"/><Relationship Id="rId78" Type="http://schemas.openxmlformats.org/officeDocument/2006/relationships/hyperlink" Target="https://bulbs.se/product.asp?product=1091" TargetMode="External"/><Relationship Id="rId81" Type="http://schemas.openxmlformats.org/officeDocument/2006/relationships/hyperlink" Target="http://www.fromedposten.se/varlok/liljor/blandade-liljor-big-pack.html" TargetMode="External"/><Relationship Id="rId86" Type="http://schemas.openxmlformats.org/officeDocument/2006/relationships/hyperlink" Target="https://www.lillafiskaregatanstradgardsbutik.se/Konsument/LOKAR/LOK-PLANTERA_PA_VAREN/Lilium/Lilium___Big_Brother_?id=1233-192" TargetMode="External"/><Relationship Id="rId94" Type="http://schemas.openxmlformats.org/officeDocument/2006/relationships/hyperlink" Target="https://bulbs.se/product.asp?product=1061" TargetMode="External"/><Relationship Id="rId99" Type="http://schemas.openxmlformats.org/officeDocument/2006/relationships/hyperlink" Target="https://www.plantagen.se/asiatisk-lilja-grand-cru-200018002-se" TargetMode="External"/><Relationship Id="rId101" Type="http://schemas.openxmlformats.org/officeDocument/2006/relationships/hyperlink" Target="https://www.plantagen.se/orientkejsarlilja-on-stage-200018007-se" TargetMode="External"/><Relationship Id="rId122" Type="http://schemas.openxmlformats.org/officeDocument/2006/relationships/hyperlink" Target="https://www.lokarochknolar.se/product/lilium-patricias-pride" TargetMode="External"/><Relationship Id="rId4" Type="http://schemas.openxmlformats.org/officeDocument/2006/relationships/hyperlink" Target="https://lokarochknolar.se/p/lilium-speciosum-uchida-praktlilja/" TargetMode="External"/><Relationship Id="rId9" Type="http://schemas.openxmlformats.org/officeDocument/2006/relationships/hyperlink" Target="https://lokarochknolar.se/p/lilium-candidum-madonnalilja/" TargetMode="External"/><Relationship Id="rId13" Type="http://schemas.openxmlformats.org/officeDocument/2006/relationships/hyperlink" Target="https://lokarochknolar.se/p/lilium-henryi-orangelilja/" TargetMode="External"/><Relationship Id="rId18" Type="http://schemas.openxmlformats.org/officeDocument/2006/relationships/hyperlink" Target="https://lokarochknolar.se/p/lilium-martagon-fairy-morning-krollilja/" TargetMode="External"/><Relationship Id="rId39" Type="http://schemas.openxmlformats.org/officeDocument/2006/relationships/hyperlink" Target="https://bulbs.se/product.asp?product=1232" TargetMode="External"/><Relationship Id="rId109" Type="http://schemas.openxmlformats.org/officeDocument/2006/relationships/hyperlink" Target="https://bulbs.se/product.asp?product=1232" TargetMode="External"/><Relationship Id="rId34" Type="http://schemas.openxmlformats.org/officeDocument/2006/relationships/hyperlink" Target="https://bulbs.se/product.asp?product=1028" TargetMode="External"/><Relationship Id="rId50" Type="http://schemas.openxmlformats.org/officeDocument/2006/relationships/hyperlink" Target="https://bulbs.se/product.asp?product=224" TargetMode="External"/><Relationship Id="rId55" Type="http://schemas.openxmlformats.org/officeDocument/2006/relationships/hyperlink" Target="https://www.lillafiskaregatanstradgardsbutik.se/Konsument/LOKAR/LOK-PLANTERA_PA_HOSTEN/Hostlok_varblommande/Lilium_host/LILIUM___Yellow_Bruse_?id=1425-096" TargetMode="External"/><Relationship Id="rId76" Type="http://schemas.openxmlformats.org/officeDocument/2006/relationships/hyperlink" Target="http://www.lokarochknolar.se/product/lilium-brasilia-nyhet" TargetMode="External"/><Relationship Id="rId97" Type="http://schemas.openxmlformats.org/officeDocument/2006/relationships/hyperlink" Target="https://blomstervarlden.se/shop/193-liljor/8791-pink-asiatisk-lilja/" TargetMode="External"/><Relationship Id="rId104" Type="http://schemas.openxmlformats.org/officeDocument/2006/relationships/hyperlink" Target="http://www.fromedposten.se/lolly-pop.html" TargetMode="External"/><Relationship Id="rId120" Type="http://schemas.openxmlformats.org/officeDocument/2006/relationships/hyperlink" Target="https://www.bulbs.se/product.asp?product=943" TargetMode="External"/><Relationship Id="rId7" Type="http://schemas.openxmlformats.org/officeDocument/2006/relationships/hyperlink" Target="https://lokarochknolar.se/p/lilium-apricot-fudge-nyhet/" TargetMode="External"/><Relationship Id="rId71" Type="http://schemas.openxmlformats.org/officeDocument/2006/relationships/hyperlink" Target="https://bulbs.se/product.asp?product=1171" TargetMode="External"/><Relationship Id="rId92" Type="http://schemas.openxmlformats.org/officeDocument/2006/relationships/hyperlink" Target="https://blomstervarlden.se/shop/193-liljor/8796-o-t-pink/" TargetMode="External"/><Relationship Id="rId2" Type="http://schemas.openxmlformats.org/officeDocument/2006/relationships/hyperlink" Target="http://www.lokarochknolar.se/product/lilium-robert-swanson" TargetMode="External"/><Relationship Id="rId29" Type="http://schemas.openxmlformats.org/officeDocument/2006/relationships/hyperlink" Target="https://lokarochknolar.se/p/lilium-pink-perfection/" TargetMode="External"/><Relationship Id="rId24" Type="http://schemas.openxmlformats.org/officeDocument/2006/relationships/hyperlink" Target="https://lokarochknolar.se/p/lilium-muscadet/" TargetMode="External"/><Relationship Id="rId40" Type="http://schemas.openxmlformats.org/officeDocument/2006/relationships/hyperlink" Target="https://bulbs.se/product.asp?product=888" TargetMode="External"/><Relationship Id="rId45" Type="http://schemas.openxmlformats.org/officeDocument/2006/relationships/hyperlink" Target="https://bulbs.se/product.asp?product=851" TargetMode="External"/><Relationship Id="rId66" Type="http://schemas.openxmlformats.org/officeDocument/2006/relationships/hyperlink" Target="https://bulbs.se/product.asp?product=1021" TargetMode="External"/><Relationship Id="rId87" Type="http://schemas.openxmlformats.org/officeDocument/2006/relationships/hyperlink" Target="http://www.fromedposten.se/varlok/liljor/lilium-o-t-hybrid-tradlilja-late-morning.html" TargetMode="External"/><Relationship Id="rId110" Type="http://schemas.openxmlformats.org/officeDocument/2006/relationships/hyperlink" Target="https://lokarochknolar.se/p/lilium-pearl-loraine-nyhet/" TargetMode="External"/><Relationship Id="rId115" Type="http://schemas.openxmlformats.org/officeDocument/2006/relationships/hyperlink" Target="http://www.lokarochknolar.se/product/lilium-leslie-woodrif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48A8-FAA4-4636-BD69-5EB9852EC76D}">
  <sheetPr filterMode="1"/>
  <dimension ref="A1:AD135"/>
  <sheetViews>
    <sheetView tabSelected="1" workbookViewId="0">
      <pane ySplit="2" topLeftCell="A3" activePane="bottomLeft" state="frozen"/>
      <selection pane="bottomLeft" activeCell="V76" sqref="V76"/>
    </sheetView>
  </sheetViews>
  <sheetFormatPr defaultColWidth="9.1328125" defaultRowHeight="14.25" x14ac:dyDescent="0.45"/>
  <cols>
    <col min="1" max="1" width="9.1328125" style="1"/>
    <col min="2" max="2" width="11.73046875" style="14" bestFit="1" customWidth="1"/>
    <col min="3" max="3" width="17.265625" style="78" bestFit="1" customWidth="1"/>
    <col min="4" max="4" width="1.73046875" style="41" customWidth="1"/>
    <col min="5" max="5" width="1.73046875" style="42" customWidth="1"/>
    <col min="6" max="9" width="1.73046875" style="43" customWidth="1"/>
    <col min="10" max="10" width="1.73046875" style="44" customWidth="1"/>
    <col min="11" max="11" width="5.265625" style="16" customWidth="1"/>
    <col min="12" max="12" width="7.73046875" style="33" bestFit="1" customWidth="1"/>
    <col min="13" max="13" width="16.265625" style="13" bestFit="1" customWidth="1"/>
    <col min="14" max="14" width="5.73046875" style="1" customWidth="1"/>
    <col min="15" max="15" width="9" style="34" customWidth="1"/>
    <col min="16" max="16" width="5.1328125" style="10" customWidth="1"/>
    <col min="17" max="17" width="5.73046875" style="46" customWidth="1"/>
    <col min="18" max="18" width="10.1328125" style="55" bestFit="1" customWidth="1"/>
    <col min="19" max="20" width="3.73046875" style="13" customWidth="1"/>
    <col min="21" max="23" width="3.73046875" style="1" customWidth="1"/>
    <col min="24" max="24" width="3.73046875" style="1" hidden="1" customWidth="1"/>
    <col min="25" max="27" width="3.73046875" style="1" customWidth="1"/>
    <col min="28" max="28" width="3.73046875" style="167" customWidth="1"/>
    <col min="29" max="29" width="5.59765625" style="79" bestFit="1" customWidth="1"/>
    <col min="30" max="16384" width="9.1328125" style="1"/>
  </cols>
  <sheetData>
    <row r="1" spans="1:30" s="15" customFormat="1" ht="27" customHeight="1" x14ac:dyDescent="0.45">
      <c r="A1" s="28" t="s">
        <v>0</v>
      </c>
      <c r="B1" s="21" t="s">
        <v>1</v>
      </c>
      <c r="C1" s="72" t="s">
        <v>2</v>
      </c>
      <c r="D1" s="248" t="s">
        <v>123</v>
      </c>
      <c r="E1" s="249"/>
      <c r="F1" s="249"/>
      <c r="G1" s="249"/>
      <c r="H1" s="249"/>
      <c r="I1" s="249"/>
      <c r="J1" s="250"/>
      <c r="K1" s="22" t="s">
        <v>119</v>
      </c>
      <c r="L1" s="23" t="s">
        <v>3</v>
      </c>
      <c r="M1" s="24" t="s">
        <v>4</v>
      </c>
      <c r="N1" s="25" t="s">
        <v>5</v>
      </c>
      <c r="O1" s="26" t="s">
        <v>6</v>
      </c>
      <c r="P1" s="27" t="s">
        <v>102</v>
      </c>
      <c r="Q1" s="53" t="s">
        <v>5</v>
      </c>
      <c r="R1" s="54" t="s">
        <v>6</v>
      </c>
      <c r="S1" s="65" t="s">
        <v>166</v>
      </c>
      <c r="T1" s="65" t="s">
        <v>124</v>
      </c>
      <c r="U1" s="66" t="s">
        <v>167</v>
      </c>
      <c r="V1" s="66" t="s">
        <v>129</v>
      </c>
      <c r="W1" s="66" t="s">
        <v>125</v>
      </c>
      <c r="X1" s="66" t="s">
        <v>126</v>
      </c>
      <c r="Y1" s="66" t="s">
        <v>170</v>
      </c>
      <c r="Z1" s="66" t="s">
        <v>168</v>
      </c>
      <c r="AA1" s="66" t="s">
        <v>128</v>
      </c>
      <c r="AB1" s="66" t="s">
        <v>127</v>
      </c>
      <c r="AC1" s="136"/>
      <c r="AD1" s="133"/>
    </row>
    <row r="2" spans="1:30" x14ac:dyDescent="0.45">
      <c r="A2" s="80" t="s">
        <v>7</v>
      </c>
      <c r="B2" s="92">
        <v>0</v>
      </c>
      <c r="C2" s="93">
        <v>0</v>
      </c>
      <c r="D2" s="81"/>
      <c r="E2" s="82"/>
      <c r="F2" s="83"/>
      <c r="G2" s="83"/>
      <c r="H2" s="83"/>
      <c r="I2" s="83"/>
      <c r="J2" s="84"/>
      <c r="K2" s="85"/>
      <c r="L2" s="86"/>
      <c r="M2" s="87"/>
      <c r="N2" s="88"/>
      <c r="O2" s="89"/>
      <c r="P2" s="90">
        <f t="shared" ref="P2:AC2" si="0">SUM(P3,P58,P76,P85,P97)</f>
        <v>0</v>
      </c>
      <c r="Q2" s="90">
        <f t="shared" si="0"/>
        <v>109</v>
      </c>
      <c r="R2" s="91">
        <f t="shared" si="0"/>
        <v>2807.4</v>
      </c>
      <c r="S2" s="90">
        <f t="shared" si="0"/>
        <v>12</v>
      </c>
      <c r="T2" s="90">
        <f t="shared" si="0"/>
        <v>19</v>
      </c>
      <c r="U2" s="90">
        <f t="shared" si="0"/>
        <v>38</v>
      </c>
      <c r="V2" s="90">
        <f t="shared" si="0"/>
        <v>16</v>
      </c>
      <c r="W2" s="90">
        <f t="shared" si="0"/>
        <v>9</v>
      </c>
      <c r="X2" s="90">
        <f t="shared" si="0"/>
        <v>0</v>
      </c>
      <c r="Y2" s="90">
        <f t="shared" si="0"/>
        <v>9</v>
      </c>
      <c r="Z2" s="90">
        <f t="shared" si="0"/>
        <v>5</v>
      </c>
      <c r="AA2" s="90">
        <f t="shared" si="0"/>
        <v>1</v>
      </c>
      <c r="AB2" s="90">
        <f t="shared" si="0"/>
        <v>109</v>
      </c>
      <c r="AC2" s="165">
        <f t="shared" si="0"/>
        <v>0</v>
      </c>
      <c r="AD2" s="13" t="s">
        <v>156</v>
      </c>
    </row>
    <row r="3" spans="1:30" x14ac:dyDescent="0.45">
      <c r="A3" s="149" t="s">
        <v>7</v>
      </c>
      <c r="B3" s="150" t="s">
        <v>16</v>
      </c>
      <c r="C3" s="151">
        <v>0</v>
      </c>
      <c r="D3" s="152"/>
      <c r="E3" s="153"/>
      <c r="F3" s="154"/>
      <c r="G3" s="154"/>
      <c r="H3" s="154"/>
      <c r="I3" s="154"/>
      <c r="J3" s="155"/>
      <c r="K3" s="156"/>
      <c r="L3" s="157"/>
      <c r="M3" s="158"/>
      <c r="N3" s="159"/>
      <c r="O3" s="160"/>
      <c r="P3" s="161">
        <v>0</v>
      </c>
      <c r="Q3" s="162">
        <f t="shared" ref="Q3:AB3" si="1">SUM(Q4:Q46)</f>
        <v>42</v>
      </c>
      <c r="R3" s="163">
        <f t="shared" si="1"/>
        <v>841</v>
      </c>
      <c r="S3" s="162">
        <f t="shared" si="1"/>
        <v>0</v>
      </c>
      <c r="T3" s="162">
        <f t="shared" si="1"/>
        <v>9</v>
      </c>
      <c r="U3" s="162">
        <f t="shared" si="1"/>
        <v>25</v>
      </c>
      <c r="V3" s="162">
        <f t="shared" si="1"/>
        <v>8</v>
      </c>
      <c r="W3" s="162">
        <f t="shared" si="1"/>
        <v>0</v>
      </c>
      <c r="X3" s="162">
        <f t="shared" si="1"/>
        <v>0</v>
      </c>
      <c r="Y3" s="162">
        <f t="shared" si="1"/>
        <v>0</v>
      </c>
      <c r="Z3" s="162">
        <f t="shared" si="1"/>
        <v>0</v>
      </c>
      <c r="AA3" s="162">
        <f t="shared" si="1"/>
        <v>0</v>
      </c>
      <c r="AB3" s="162">
        <f t="shared" si="1"/>
        <v>42</v>
      </c>
      <c r="AC3" s="165">
        <f t="shared" ref="AC3:AC11" si="2">Q3-AB3</f>
        <v>0</v>
      </c>
      <c r="AD3" s="13" t="s">
        <v>156</v>
      </c>
    </row>
    <row r="4" spans="1:30" hidden="1" x14ac:dyDescent="0.45">
      <c r="A4" s="2" t="s">
        <v>7</v>
      </c>
      <c r="B4" s="6" t="s">
        <v>13</v>
      </c>
      <c r="C4" s="74" t="s">
        <v>14</v>
      </c>
      <c r="D4" s="30"/>
      <c r="E4" s="3"/>
      <c r="F4" s="3"/>
      <c r="G4" s="3"/>
      <c r="H4" s="3"/>
      <c r="I4" s="3"/>
      <c r="J4" s="31"/>
      <c r="K4" s="30"/>
      <c r="L4" s="8">
        <v>80</v>
      </c>
      <c r="M4" s="7" t="s">
        <v>10</v>
      </c>
      <c r="N4" s="2">
        <v>1</v>
      </c>
      <c r="O4" s="12">
        <v>33</v>
      </c>
      <c r="Q4" s="46">
        <f t="shared" ref="Q4:Q45" si="3">N4*P4</f>
        <v>0</v>
      </c>
      <c r="R4" s="55">
        <f t="shared" ref="R4:R45" si="4">O4*P4</f>
        <v>0</v>
      </c>
      <c r="AB4" s="4">
        <f t="shared" ref="AB4:AB36" si="5">SUM(S4:AA4)</f>
        <v>0</v>
      </c>
      <c r="AC4" s="67">
        <f t="shared" si="2"/>
        <v>0</v>
      </c>
    </row>
    <row r="5" spans="1:30" hidden="1" x14ac:dyDescent="0.45">
      <c r="A5" s="63" t="s">
        <v>7</v>
      </c>
      <c r="B5" s="60" t="s">
        <v>13</v>
      </c>
      <c r="C5" s="73" t="s">
        <v>14</v>
      </c>
      <c r="D5" s="69"/>
      <c r="E5" s="70"/>
      <c r="F5" s="70"/>
      <c r="G5" s="70"/>
      <c r="H5" s="70"/>
      <c r="I5" s="70"/>
      <c r="J5" s="71"/>
      <c r="K5" s="69"/>
      <c r="L5" s="61">
        <v>100</v>
      </c>
      <c r="M5" s="62" t="s">
        <v>61</v>
      </c>
      <c r="N5" s="63">
        <v>2</v>
      </c>
      <c r="O5" s="64">
        <v>69</v>
      </c>
      <c r="Q5" s="46">
        <f t="shared" si="3"/>
        <v>0</v>
      </c>
      <c r="R5" s="55">
        <f t="shared" si="4"/>
        <v>0</v>
      </c>
      <c r="AB5" s="4">
        <f t="shared" si="5"/>
        <v>0</v>
      </c>
      <c r="AC5" s="67">
        <f t="shared" si="2"/>
        <v>0</v>
      </c>
    </row>
    <row r="6" spans="1:30" hidden="1" x14ac:dyDescent="0.45">
      <c r="A6" s="203" t="s">
        <v>7</v>
      </c>
      <c r="B6" s="204" t="s">
        <v>13</v>
      </c>
      <c r="C6" s="76" t="s">
        <v>145</v>
      </c>
      <c r="D6" s="48"/>
      <c r="E6" s="49"/>
      <c r="F6" s="50">
        <v>6</v>
      </c>
      <c r="G6" s="50">
        <v>7</v>
      </c>
      <c r="H6" s="50"/>
      <c r="I6" s="50"/>
      <c r="J6" s="51"/>
      <c r="K6" s="52" t="s">
        <v>120</v>
      </c>
      <c r="L6" s="205">
        <v>100</v>
      </c>
      <c r="M6" s="206" t="s">
        <v>103</v>
      </c>
      <c r="N6" s="203">
        <v>2</v>
      </c>
      <c r="O6" s="207">
        <v>49</v>
      </c>
      <c r="P6" s="194">
        <v>0</v>
      </c>
      <c r="Q6" s="46">
        <f t="shared" ref="Q6" si="6">N6*P6</f>
        <v>0</v>
      </c>
      <c r="R6" s="55">
        <f t="shared" ref="R6" si="7">O6*P6</f>
        <v>0</v>
      </c>
      <c r="S6" s="197"/>
      <c r="T6" s="198"/>
      <c r="U6" s="199"/>
      <c r="V6" s="199"/>
      <c r="W6" s="199"/>
      <c r="X6" s="199"/>
      <c r="Y6" s="199"/>
      <c r="Z6" s="200"/>
      <c r="AA6" s="199"/>
      <c r="AB6" s="201">
        <f t="shared" si="5"/>
        <v>0</v>
      </c>
      <c r="AC6" s="202">
        <f t="shared" si="2"/>
        <v>0</v>
      </c>
      <c r="AD6" s="13"/>
    </row>
    <row r="7" spans="1:30" hidden="1" x14ac:dyDescent="0.45">
      <c r="A7" s="203" t="s">
        <v>7</v>
      </c>
      <c r="B7" s="204" t="s">
        <v>13</v>
      </c>
      <c r="C7" s="76" t="s">
        <v>104</v>
      </c>
      <c r="D7" s="48"/>
      <c r="E7" s="49"/>
      <c r="F7" s="50">
        <v>6</v>
      </c>
      <c r="G7" s="50">
        <v>7</v>
      </c>
      <c r="H7" s="50"/>
      <c r="I7" s="50"/>
      <c r="J7" s="51"/>
      <c r="K7" s="52" t="s">
        <v>120</v>
      </c>
      <c r="L7" s="205">
        <v>100</v>
      </c>
      <c r="M7" s="206" t="s">
        <v>103</v>
      </c>
      <c r="N7" s="203">
        <v>10</v>
      </c>
      <c r="O7" s="207">
        <v>65</v>
      </c>
      <c r="P7" s="194">
        <v>0</v>
      </c>
      <c r="Q7" s="187">
        <f>N7*P7</f>
        <v>0</v>
      </c>
      <c r="R7" s="188">
        <f>O7*P7</f>
        <v>0</v>
      </c>
      <c r="S7" s="208"/>
      <c r="T7" s="209"/>
      <c r="U7" s="210"/>
      <c r="V7" s="210"/>
      <c r="W7" s="211"/>
      <c r="X7" s="211"/>
      <c r="Y7" s="212"/>
      <c r="Z7" s="209"/>
      <c r="AA7" s="210"/>
      <c r="AB7" s="213">
        <f t="shared" si="5"/>
        <v>0</v>
      </c>
      <c r="AC7" s="202">
        <f t="shared" si="2"/>
        <v>0</v>
      </c>
      <c r="AD7" s="13" t="s">
        <v>148</v>
      </c>
    </row>
    <row r="8" spans="1:30" hidden="1" x14ac:dyDescent="0.45">
      <c r="A8" s="214" t="s">
        <v>7</v>
      </c>
      <c r="B8" s="215" t="s">
        <v>13</v>
      </c>
      <c r="C8" s="139" t="s">
        <v>62</v>
      </c>
      <c r="D8" s="140"/>
      <c r="E8" s="141"/>
      <c r="F8" s="142"/>
      <c r="G8" s="142">
        <v>7</v>
      </c>
      <c r="H8" s="142">
        <v>8</v>
      </c>
      <c r="I8" s="142"/>
      <c r="J8" s="143"/>
      <c r="K8" s="144" t="s">
        <v>120</v>
      </c>
      <c r="L8" s="174">
        <v>120</v>
      </c>
      <c r="M8" s="216" t="s">
        <v>61</v>
      </c>
      <c r="N8" s="217">
        <v>3</v>
      </c>
      <c r="O8" s="218">
        <v>49</v>
      </c>
      <c r="P8" s="194">
        <v>0</v>
      </c>
      <c r="Q8" s="46">
        <f t="shared" si="3"/>
        <v>0</v>
      </c>
      <c r="R8" s="55">
        <f t="shared" si="4"/>
        <v>0</v>
      </c>
      <c r="S8" s="197"/>
      <c r="T8" s="219"/>
      <c r="U8" s="199"/>
      <c r="V8" s="199"/>
      <c r="W8" s="199"/>
      <c r="X8" s="199"/>
      <c r="Y8" s="199"/>
      <c r="Z8" s="220"/>
      <c r="AA8" s="199"/>
      <c r="AB8" s="201">
        <f t="shared" si="5"/>
        <v>0</v>
      </c>
      <c r="AC8" s="202">
        <f t="shared" si="2"/>
        <v>0</v>
      </c>
      <c r="AD8" s="13"/>
    </row>
    <row r="9" spans="1:30" x14ac:dyDescent="0.45">
      <c r="A9" s="214" t="s">
        <v>7</v>
      </c>
      <c r="B9" s="215" t="s">
        <v>13</v>
      </c>
      <c r="C9" s="139" t="s">
        <v>63</v>
      </c>
      <c r="D9" s="140"/>
      <c r="E9" s="141"/>
      <c r="F9" s="142"/>
      <c r="G9" s="142">
        <v>7</v>
      </c>
      <c r="H9" s="142">
        <v>8</v>
      </c>
      <c r="I9" s="142"/>
      <c r="J9" s="143"/>
      <c r="K9" s="144" t="s">
        <v>120</v>
      </c>
      <c r="L9" s="174">
        <v>110</v>
      </c>
      <c r="M9" s="216" t="s">
        <v>61</v>
      </c>
      <c r="N9" s="217">
        <v>3</v>
      </c>
      <c r="O9" s="218">
        <v>69</v>
      </c>
      <c r="P9" s="194">
        <v>1</v>
      </c>
      <c r="Q9" s="46">
        <f t="shared" si="3"/>
        <v>3</v>
      </c>
      <c r="R9" s="55">
        <f t="shared" si="4"/>
        <v>69</v>
      </c>
      <c r="S9" s="197"/>
      <c r="T9" s="197">
        <v>3</v>
      </c>
      <c r="U9" s="197"/>
      <c r="V9" s="199"/>
      <c r="W9" s="199"/>
      <c r="X9" s="199"/>
      <c r="Y9" s="199"/>
      <c r="Z9" s="199"/>
      <c r="AA9" s="199">
        <v>0</v>
      </c>
      <c r="AB9" s="4">
        <f t="shared" si="5"/>
        <v>3</v>
      </c>
      <c r="AC9" s="135">
        <f t="shared" si="2"/>
        <v>0</v>
      </c>
      <c r="AD9" s="13" t="s">
        <v>155</v>
      </c>
    </row>
    <row r="10" spans="1:30" hidden="1" x14ac:dyDescent="0.45">
      <c r="A10" s="221" t="s">
        <v>7</v>
      </c>
      <c r="B10" s="222" t="s">
        <v>13</v>
      </c>
      <c r="C10" s="127" t="s">
        <v>22</v>
      </c>
      <c r="D10" s="128"/>
      <c r="E10" s="129"/>
      <c r="F10" s="130">
        <v>6</v>
      </c>
      <c r="G10" s="130">
        <v>7</v>
      </c>
      <c r="H10" s="130"/>
      <c r="I10" s="130"/>
      <c r="J10" s="131"/>
      <c r="K10" s="132" t="s">
        <v>120</v>
      </c>
      <c r="L10" s="173">
        <v>75</v>
      </c>
      <c r="M10" s="223" t="s">
        <v>10</v>
      </c>
      <c r="N10" s="224">
        <v>2</v>
      </c>
      <c r="O10" s="225">
        <v>49</v>
      </c>
      <c r="P10" s="194">
        <v>0</v>
      </c>
      <c r="Q10" s="46">
        <f t="shared" si="3"/>
        <v>0</v>
      </c>
      <c r="R10" s="55">
        <f t="shared" si="4"/>
        <v>0</v>
      </c>
      <c r="S10" s="197"/>
      <c r="T10" s="198"/>
      <c r="U10" s="219"/>
      <c r="V10" s="199"/>
      <c r="W10" s="199"/>
      <c r="X10" s="199"/>
      <c r="Y10" s="199"/>
      <c r="Z10" s="199"/>
      <c r="AA10" s="199"/>
      <c r="AB10" s="201">
        <f t="shared" si="5"/>
        <v>0</v>
      </c>
      <c r="AC10" s="202">
        <f t="shared" si="2"/>
        <v>0</v>
      </c>
      <c r="AD10" s="13"/>
    </row>
    <row r="11" spans="1:30" hidden="1" x14ac:dyDescent="0.45">
      <c r="A11" s="214" t="s">
        <v>7</v>
      </c>
      <c r="B11" s="215" t="s">
        <v>13</v>
      </c>
      <c r="C11" s="139" t="s">
        <v>66</v>
      </c>
      <c r="D11" s="140"/>
      <c r="E11" s="141"/>
      <c r="F11" s="142"/>
      <c r="G11" s="142">
        <v>7</v>
      </c>
      <c r="H11" s="142">
        <v>8</v>
      </c>
      <c r="I11" s="142"/>
      <c r="J11" s="143"/>
      <c r="K11" s="144" t="s">
        <v>120</v>
      </c>
      <c r="L11" s="174">
        <v>100</v>
      </c>
      <c r="M11" s="216" t="s">
        <v>61</v>
      </c>
      <c r="N11" s="217">
        <v>3</v>
      </c>
      <c r="O11" s="218">
        <v>59</v>
      </c>
      <c r="P11" s="194">
        <v>0</v>
      </c>
      <c r="Q11" s="46">
        <f t="shared" si="3"/>
        <v>0</v>
      </c>
      <c r="R11" s="55">
        <f t="shared" si="4"/>
        <v>0</v>
      </c>
      <c r="S11" s="226"/>
      <c r="T11" s="227"/>
      <c r="U11" s="197"/>
      <c r="V11" s="197"/>
      <c r="W11" s="199"/>
      <c r="X11" s="199"/>
      <c r="Y11" s="199"/>
      <c r="Z11" s="199"/>
      <c r="AA11" s="199"/>
      <c r="AB11" s="201">
        <f t="shared" si="5"/>
        <v>0</v>
      </c>
      <c r="AC11" s="202">
        <f t="shared" si="2"/>
        <v>0</v>
      </c>
      <c r="AD11" s="13"/>
    </row>
    <row r="12" spans="1:30" x14ac:dyDescent="0.45">
      <c r="A12" s="214" t="s">
        <v>7</v>
      </c>
      <c r="B12" s="215" t="s">
        <v>13</v>
      </c>
      <c r="C12" s="139" t="s">
        <v>65</v>
      </c>
      <c r="D12" s="140"/>
      <c r="E12" s="141"/>
      <c r="F12" s="142"/>
      <c r="G12" s="142">
        <v>7</v>
      </c>
      <c r="H12" s="142">
        <v>8</v>
      </c>
      <c r="I12" s="142"/>
      <c r="J12" s="143"/>
      <c r="K12" s="144" t="s">
        <v>120</v>
      </c>
      <c r="L12" s="174">
        <v>100</v>
      </c>
      <c r="M12" s="216" t="s">
        <v>61</v>
      </c>
      <c r="N12" s="217">
        <v>5</v>
      </c>
      <c r="O12" s="218">
        <v>69</v>
      </c>
      <c r="P12" s="194">
        <v>1</v>
      </c>
      <c r="Q12" s="46">
        <f t="shared" si="3"/>
        <v>5</v>
      </c>
      <c r="R12" s="55">
        <f t="shared" si="4"/>
        <v>69</v>
      </c>
      <c r="S12" s="197"/>
      <c r="T12" s="219"/>
      <c r="U12" s="197">
        <v>5</v>
      </c>
      <c r="V12" s="199"/>
      <c r="W12" s="199"/>
      <c r="X12" s="199"/>
      <c r="Y12" s="199"/>
      <c r="Z12" s="199"/>
      <c r="AA12" s="199"/>
      <c r="AB12" s="4">
        <f t="shared" si="5"/>
        <v>5</v>
      </c>
      <c r="AC12" s="135">
        <f t="shared" ref="AC12:AC13" si="8">Q12-AB12</f>
        <v>0</v>
      </c>
      <c r="AD12" s="13" t="s">
        <v>155</v>
      </c>
    </row>
    <row r="13" spans="1:30" x14ac:dyDescent="0.45">
      <c r="A13" s="214" t="s">
        <v>7</v>
      </c>
      <c r="B13" s="215" t="s">
        <v>13</v>
      </c>
      <c r="C13" s="139" t="s">
        <v>64</v>
      </c>
      <c r="D13" s="140"/>
      <c r="E13" s="141"/>
      <c r="F13" s="142"/>
      <c r="G13" s="142">
        <v>7</v>
      </c>
      <c r="H13" s="142">
        <v>8</v>
      </c>
      <c r="I13" s="142"/>
      <c r="J13" s="143"/>
      <c r="K13" s="144" t="s">
        <v>120</v>
      </c>
      <c r="L13" s="174">
        <v>105</v>
      </c>
      <c r="M13" s="216" t="s">
        <v>61</v>
      </c>
      <c r="N13" s="217">
        <v>3</v>
      </c>
      <c r="O13" s="218">
        <v>49</v>
      </c>
      <c r="P13" s="194">
        <v>1</v>
      </c>
      <c r="Q13" s="46">
        <f t="shared" si="3"/>
        <v>3</v>
      </c>
      <c r="R13" s="55">
        <f t="shared" si="4"/>
        <v>49</v>
      </c>
      <c r="S13" s="197"/>
      <c r="T13" s="197"/>
      <c r="U13" s="197">
        <v>3</v>
      </c>
      <c r="V13" s="199"/>
      <c r="W13" s="199"/>
      <c r="X13" s="199"/>
      <c r="Y13" s="199"/>
      <c r="Z13" s="199"/>
      <c r="AA13" s="199">
        <v>0</v>
      </c>
      <c r="AB13" s="4">
        <f t="shared" si="5"/>
        <v>3</v>
      </c>
      <c r="AC13" s="135">
        <f t="shared" si="8"/>
        <v>0</v>
      </c>
      <c r="AD13" s="13" t="s">
        <v>155</v>
      </c>
    </row>
    <row r="14" spans="1:30" hidden="1" x14ac:dyDescent="0.45">
      <c r="A14" s="94" t="s">
        <v>7</v>
      </c>
      <c r="B14" s="95" t="s">
        <v>13</v>
      </c>
      <c r="C14" s="96" t="s">
        <v>134</v>
      </c>
      <c r="D14" s="97"/>
      <c r="E14" s="98"/>
      <c r="F14" s="98"/>
      <c r="G14" s="98">
        <v>7</v>
      </c>
      <c r="H14" s="98">
        <v>8</v>
      </c>
      <c r="I14" s="98"/>
      <c r="J14" s="99"/>
      <c r="K14" s="100" t="s">
        <v>120</v>
      </c>
      <c r="L14" s="175" t="s">
        <v>133</v>
      </c>
      <c r="M14" s="102" t="s">
        <v>130</v>
      </c>
      <c r="N14" s="94">
        <v>3</v>
      </c>
      <c r="O14" s="103">
        <v>36</v>
      </c>
      <c r="P14" s="194">
        <v>0</v>
      </c>
      <c r="Q14" s="187">
        <f t="shared" si="3"/>
        <v>0</v>
      </c>
      <c r="R14" s="188">
        <f t="shared" si="4"/>
        <v>0</v>
      </c>
      <c r="S14" s="189"/>
      <c r="T14" s="189"/>
      <c r="U14" s="197"/>
      <c r="V14" s="190"/>
      <c r="W14" s="190"/>
      <c r="X14" s="190"/>
      <c r="Y14" s="190"/>
      <c r="Z14" s="190"/>
      <c r="AA14" s="190"/>
      <c r="AB14" s="191">
        <f t="shared" si="5"/>
        <v>0</v>
      </c>
      <c r="AC14" s="135">
        <f t="shared" ref="AC14:AC19" si="9">Q14-AB14</f>
        <v>0</v>
      </c>
      <c r="AD14" s="13" t="s">
        <v>149</v>
      </c>
    </row>
    <row r="15" spans="1:30" hidden="1" x14ac:dyDescent="0.45">
      <c r="A15" s="94" t="s">
        <v>7</v>
      </c>
      <c r="B15" s="95" t="s">
        <v>13</v>
      </c>
      <c r="C15" s="96" t="s">
        <v>135</v>
      </c>
      <c r="D15" s="97"/>
      <c r="E15" s="98"/>
      <c r="F15" s="98"/>
      <c r="G15" s="98">
        <v>7</v>
      </c>
      <c r="H15" s="98">
        <v>8</v>
      </c>
      <c r="I15" s="98"/>
      <c r="J15" s="99"/>
      <c r="K15" s="100" t="s">
        <v>120</v>
      </c>
      <c r="L15" s="175" t="s">
        <v>133</v>
      </c>
      <c r="M15" s="102" t="s">
        <v>130</v>
      </c>
      <c r="N15" s="94">
        <v>3</v>
      </c>
      <c r="O15" s="103">
        <v>36</v>
      </c>
      <c r="P15" s="194">
        <v>0</v>
      </c>
      <c r="Q15" s="187">
        <f t="shared" ref="Q15" si="10">N15*P15</f>
        <v>0</v>
      </c>
      <c r="R15" s="188">
        <f t="shared" ref="R15" si="11">O15*P15</f>
        <v>0</v>
      </c>
      <c r="S15" s="189"/>
      <c r="T15" s="189"/>
      <c r="U15" s="197"/>
      <c r="V15" s="190"/>
      <c r="W15" s="190"/>
      <c r="X15" s="190"/>
      <c r="Y15" s="190"/>
      <c r="Z15" s="190"/>
      <c r="AA15" s="190"/>
      <c r="AB15" s="191">
        <f t="shared" si="5"/>
        <v>0</v>
      </c>
      <c r="AC15" s="135">
        <f t="shared" si="9"/>
        <v>0</v>
      </c>
      <c r="AD15" s="13" t="s">
        <v>150</v>
      </c>
    </row>
    <row r="16" spans="1:30" hidden="1" x14ac:dyDescent="0.45">
      <c r="A16" s="94" t="s">
        <v>7</v>
      </c>
      <c r="B16" s="95" t="s">
        <v>13</v>
      </c>
      <c r="C16" s="96" t="s">
        <v>65</v>
      </c>
      <c r="D16" s="97"/>
      <c r="E16" s="98"/>
      <c r="F16" s="98"/>
      <c r="G16" s="98">
        <v>7</v>
      </c>
      <c r="H16" s="98">
        <v>8</v>
      </c>
      <c r="I16" s="98"/>
      <c r="J16" s="99"/>
      <c r="K16" s="100" t="s">
        <v>120</v>
      </c>
      <c r="L16" s="175" t="s">
        <v>133</v>
      </c>
      <c r="M16" s="102" t="s">
        <v>130</v>
      </c>
      <c r="N16" s="94">
        <v>3</v>
      </c>
      <c r="O16" s="103">
        <v>36</v>
      </c>
      <c r="P16" s="194">
        <v>0</v>
      </c>
      <c r="Q16" s="187">
        <f t="shared" ref="Q16" si="12">N16*P16</f>
        <v>0</v>
      </c>
      <c r="R16" s="188">
        <f t="shared" ref="R16" si="13">O16*P16</f>
        <v>0</v>
      </c>
      <c r="S16" s="189"/>
      <c r="T16" s="189"/>
      <c r="U16" s="197"/>
      <c r="V16" s="190"/>
      <c r="W16" s="190"/>
      <c r="X16" s="190"/>
      <c r="Y16" s="190"/>
      <c r="Z16" s="190"/>
      <c r="AA16" s="190"/>
      <c r="AB16" s="191">
        <f t="shared" si="5"/>
        <v>0</v>
      </c>
      <c r="AC16" s="135">
        <f t="shared" si="9"/>
        <v>0</v>
      </c>
      <c r="AD16" s="13" t="s">
        <v>151</v>
      </c>
    </row>
    <row r="17" spans="1:30" hidden="1" x14ac:dyDescent="0.45">
      <c r="A17" s="214" t="s">
        <v>7</v>
      </c>
      <c r="B17" s="215" t="s">
        <v>13</v>
      </c>
      <c r="C17" s="139" t="s">
        <v>67</v>
      </c>
      <c r="D17" s="140"/>
      <c r="E17" s="141"/>
      <c r="F17" s="142"/>
      <c r="G17" s="142">
        <v>7</v>
      </c>
      <c r="H17" s="142">
        <v>8</v>
      </c>
      <c r="I17" s="142"/>
      <c r="J17" s="143"/>
      <c r="K17" s="144" t="s">
        <v>120</v>
      </c>
      <c r="L17" s="172">
        <v>70</v>
      </c>
      <c r="M17" s="216" t="s">
        <v>61</v>
      </c>
      <c r="N17" s="217">
        <v>3</v>
      </c>
      <c r="O17" s="218">
        <v>59</v>
      </c>
      <c r="P17" s="194">
        <v>0</v>
      </c>
      <c r="Q17" s="46">
        <f t="shared" si="3"/>
        <v>0</v>
      </c>
      <c r="R17" s="55">
        <f t="shared" si="4"/>
        <v>0</v>
      </c>
      <c r="S17" s="197"/>
      <c r="T17" s="197"/>
      <c r="U17" s="197"/>
      <c r="V17" s="199"/>
      <c r="W17" s="199"/>
      <c r="X17" s="199"/>
      <c r="Y17" s="199"/>
      <c r="Z17" s="199"/>
      <c r="AA17" s="199"/>
      <c r="AB17" s="201">
        <f t="shared" si="5"/>
        <v>0</v>
      </c>
      <c r="AC17" s="202">
        <f t="shared" si="9"/>
        <v>0</v>
      </c>
      <c r="AD17" s="13"/>
    </row>
    <row r="18" spans="1:30" hidden="1" x14ac:dyDescent="0.45">
      <c r="A18" s="63" t="s">
        <v>7</v>
      </c>
      <c r="B18" s="60" t="s">
        <v>13</v>
      </c>
      <c r="C18" s="73" t="s">
        <v>98</v>
      </c>
      <c r="D18" s="69"/>
      <c r="E18" s="70"/>
      <c r="F18" s="70"/>
      <c r="G18" s="70"/>
      <c r="H18" s="70"/>
      <c r="I18" s="70"/>
      <c r="J18" s="71"/>
      <c r="K18" s="69"/>
      <c r="L18" s="61">
        <v>100</v>
      </c>
      <c r="M18" s="62" t="s">
        <v>61</v>
      </c>
      <c r="N18" s="63">
        <v>3</v>
      </c>
      <c r="O18" s="64">
        <v>59</v>
      </c>
      <c r="Q18" s="46">
        <f t="shared" si="3"/>
        <v>0</v>
      </c>
      <c r="R18" s="55">
        <f t="shared" si="4"/>
        <v>0</v>
      </c>
      <c r="U18" s="197"/>
      <c r="AB18" s="4">
        <f t="shared" si="5"/>
        <v>0</v>
      </c>
      <c r="AC18" s="67">
        <f t="shared" si="9"/>
        <v>0</v>
      </c>
    </row>
    <row r="19" spans="1:30" hidden="1" x14ac:dyDescent="0.45">
      <c r="A19" s="63" t="s">
        <v>7</v>
      </c>
      <c r="B19" s="60" t="s">
        <v>13</v>
      </c>
      <c r="C19" s="73" t="s">
        <v>68</v>
      </c>
      <c r="D19" s="69"/>
      <c r="E19" s="70"/>
      <c r="F19" s="70"/>
      <c r="G19" s="70"/>
      <c r="H19" s="70"/>
      <c r="I19" s="70"/>
      <c r="J19" s="71"/>
      <c r="K19" s="69"/>
      <c r="L19" s="61">
        <v>100</v>
      </c>
      <c r="M19" s="62" t="s">
        <v>61</v>
      </c>
      <c r="N19" s="63">
        <v>3</v>
      </c>
      <c r="O19" s="64">
        <v>49</v>
      </c>
      <c r="Q19" s="46">
        <f t="shared" si="3"/>
        <v>0</v>
      </c>
      <c r="R19" s="55">
        <f t="shared" si="4"/>
        <v>0</v>
      </c>
      <c r="AB19" s="4">
        <f t="shared" si="5"/>
        <v>0</v>
      </c>
      <c r="AC19" s="67">
        <f t="shared" si="9"/>
        <v>0</v>
      </c>
    </row>
    <row r="20" spans="1:30" x14ac:dyDescent="0.45">
      <c r="A20" s="214" t="s">
        <v>7</v>
      </c>
      <c r="B20" s="215" t="s">
        <v>13</v>
      </c>
      <c r="C20" s="139" t="s">
        <v>98</v>
      </c>
      <c r="D20" s="140"/>
      <c r="E20" s="141"/>
      <c r="F20" s="142"/>
      <c r="G20" s="142">
        <v>7</v>
      </c>
      <c r="H20" s="142">
        <v>8</v>
      </c>
      <c r="I20" s="142">
        <v>9</v>
      </c>
      <c r="J20" s="143">
        <v>0</v>
      </c>
      <c r="K20" s="144" t="s">
        <v>120</v>
      </c>
      <c r="L20" s="174">
        <v>100</v>
      </c>
      <c r="M20" s="216" t="s">
        <v>61</v>
      </c>
      <c r="N20" s="217">
        <v>5</v>
      </c>
      <c r="O20" s="218">
        <v>99</v>
      </c>
      <c r="P20" s="194">
        <v>1</v>
      </c>
      <c r="Q20" s="46">
        <f t="shared" ref="Q20" si="14">N20*P20</f>
        <v>5</v>
      </c>
      <c r="R20" s="55">
        <f t="shared" ref="R20" si="15">O20*P20</f>
        <v>99</v>
      </c>
      <c r="S20" s="197"/>
      <c r="T20" s="197"/>
      <c r="U20" s="199">
        <v>5</v>
      </c>
      <c r="V20" s="199"/>
      <c r="W20" s="199"/>
      <c r="X20" s="199"/>
      <c r="Y20" s="199"/>
      <c r="Z20" s="199"/>
      <c r="AA20" s="199"/>
      <c r="AB20" s="4">
        <f t="shared" si="5"/>
        <v>5</v>
      </c>
      <c r="AC20" s="135">
        <f t="shared" ref="AC20:AC21" si="16">Q20-AB20</f>
        <v>0</v>
      </c>
      <c r="AD20" s="13" t="s">
        <v>155</v>
      </c>
    </row>
    <row r="21" spans="1:30" x14ac:dyDescent="0.45">
      <c r="A21" s="214" t="s">
        <v>7</v>
      </c>
      <c r="B21" s="215" t="s">
        <v>13</v>
      </c>
      <c r="C21" s="139" t="s">
        <v>146</v>
      </c>
      <c r="D21" s="140"/>
      <c r="E21" s="141"/>
      <c r="F21" s="142"/>
      <c r="G21" s="142">
        <v>7</v>
      </c>
      <c r="H21" s="142">
        <v>8</v>
      </c>
      <c r="I21" s="142"/>
      <c r="J21" s="143"/>
      <c r="K21" s="144" t="s">
        <v>120</v>
      </c>
      <c r="L21" s="174">
        <v>100</v>
      </c>
      <c r="M21" s="216" t="s">
        <v>61</v>
      </c>
      <c r="N21" s="217">
        <v>5</v>
      </c>
      <c r="O21" s="218">
        <v>69</v>
      </c>
      <c r="P21" s="194">
        <v>1</v>
      </c>
      <c r="Q21" s="46">
        <f t="shared" ref="Q21" si="17">N21*P21</f>
        <v>5</v>
      </c>
      <c r="R21" s="55">
        <f t="shared" ref="R21" si="18">O21*P21</f>
        <v>69</v>
      </c>
      <c r="S21" s="197"/>
      <c r="T21" s="197"/>
      <c r="U21" s="199"/>
      <c r="V21" s="199">
        <v>5</v>
      </c>
      <c r="W21" s="199"/>
      <c r="X21" s="199"/>
      <c r="Y21" s="199"/>
      <c r="Z21" s="199"/>
      <c r="AA21" s="199"/>
      <c r="AB21" s="4">
        <f t="shared" si="5"/>
        <v>5</v>
      </c>
      <c r="AC21" s="135">
        <f t="shared" si="16"/>
        <v>0</v>
      </c>
      <c r="AD21" s="13" t="s">
        <v>155</v>
      </c>
    </row>
    <row r="22" spans="1:30" hidden="1" x14ac:dyDescent="0.45">
      <c r="A22" s="203" t="s">
        <v>7</v>
      </c>
      <c r="B22" s="204" t="s">
        <v>13</v>
      </c>
      <c r="C22" s="76" t="s">
        <v>144</v>
      </c>
      <c r="D22" s="48"/>
      <c r="E22" s="49"/>
      <c r="F22" s="50">
        <v>6</v>
      </c>
      <c r="G22" s="50">
        <v>7</v>
      </c>
      <c r="H22" s="50"/>
      <c r="I22" s="50"/>
      <c r="J22" s="51"/>
      <c r="K22" s="52" t="s">
        <v>120</v>
      </c>
      <c r="L22" s="205">
        <v>75</v>
      </c>
      <c r="M22" s="206" t="s">
        <v>103</v>
      </c>
      <c r="N22" s="203">
        <v>2</v>
      </c>
      <c r="O22" s="207">
        <v>49</v>
      </c>
      <c r="P22" s="194">
        <v>0</v>
      </c>
      <c r="Q22" s="46">
        <f t="shared" ref="Q22:Q23" si="19">N22*P22</f>
        <v>0</v>
      </c>
      <c r="R22" s="55">
        <f t="shared" ref="R22:R23" si="20">O22*P22</f>
        <v>0</v>
      </c>
      <c r="S22" s="197"/>
      <c r="T22" s="197"/>
      <c r="U22" s="199"/>
      <c r="V22" s="199"/>
      <c r="W22" s="199"/>
      <c r="X22" s="199"/>
      <c r="Y22" s="199"/>
      <c r="Z22" s="199"/>
      <c r="AA22" s="199"/>
      <c r="AB22" s="201">
        <f t="shared" si="5"/>
        <v>0</v>
      </c>
      <c r="AC22" s="202">
        <f t="shared" ref="AC22:AC28" si="21">Q22-AB22</f>
        <v>0</v>
      </c>
      <c r="AD22" s="13" t="s">
        <v>152</v>
      </c>
    </row>
    <row r="23" spans="1:30" x14ac:dyDescent="0.45">
      <c r="A23" s="221" t="s">
        <v>7</v>
      </c>
      <c r="B23" s="222" t="s">
        <v>13</v>
      </c>
      <c r="C23" s="127" t="s">
        <v>162</v>
      </c>
      <c r="D23" s="128"/>
      <c r="E23" s="129"/>
      <c r="F23" s="130">
        <v>6</v>
      </c>
      <c r="G23" s="130">
        <v>7</v>
      </c>
      <c r="H23" s="130"/>
      <c r="I23" s="130"/>
      <c r="J23" s="131"/>
      <c r="K23" s="132" t="s">
        <v>120</v>
      </c>
      <c r="L23" s="228" t="s">
        <v>163</v>
      </c>
      <c r="M23" s="223" t="s">
        <v>10</v>
      </c>
      <c r="N23" s="224">
        <v>1</v>
      </c>
      <c r="O23" s="225">
        <v>35</v>
      </c>
      <c r="P23" s="194">
        <v>3</v>
      </c>
      <c r="Q23" s="46">
        <f t="shared" si="19"/>
        <v>3</v>
      </c>
      <c r="R23" s="55">
        <f t="shared" si="20"/>
        <v>105</v>
      </c>
      <c r="S23" s="197"/>
      <c r="T23" s="197"/>
      <c r="U23" s="199">
        <v>3</v>
      </c>
      <c r="V23" s="199"/>
      <c r="W23" s="199"/>
      <c r="X23" s="199"/>
      <c r="Y23" s="199"/>
      <c r="Z23" s="199"/>
      <c r="AA23" s="199"/>
      <c r="AB23" s="4">
        <f t="shared" si="5"/>
        <v>3</v>
      </c>
      <c r="AC23" s="135">
        <f t="shared" si="21"/>
        <v>0</v>
      </c>
      <c r="AD23" s="13" t="s">
        <v>155</v>
      </c>
    </row>
    <row r="24" spans="1:30" hidden="1" x14ac:dyDescent="0.45">
      <c r="A24" s="217" t="s">
        <v>7</v>
      </c>
      <c r="B24" s="215" t="s">
        <v>13</v>
      </c>
      <c r="C24" s="139" t="s">
        <v>101</v>
      </c>
      <c r="D24" s="140"/>
      <c r="E24" s="141"/>
      <c r="F24" s="142"/>
      <c r="G24" s="142">
        <v>7</v>
      </c>
      <c r="H24" s="142">
        <v>8</v>
      </c>
      <c r="I24" s="142">
        <v>9</v>
      </c>
      <c r="J24" s="143">
        <v>0</v>
      </c>
      <c r="K24" s="144" t="s">
        <v>120</v>
      </c>
      <c r="L24" s="174">
        <v>100</v>
      </c>
      <c r="M24" s="216" t="s">
        <v>61</v>
      </c>
      <c r="N24" s="217">
        <v>3</v>
      </c>
      <c r="O24" s="218">
        <v>49</v>
      </c>
      <c r="P24" s="194">
        <v>0</v>
      </c>
      <c r="Q24" s="46">
        <f t="shared" si="3"/>
        <v>0</v>
      </c>
      <c r="R24" s="55">
        <f t="shared" si="4"/>
        <v>0</v>
      </c>
      <c r="S24" s="197"/>
      <c r="T24" s="197"/>
      <c r="U24" s="199"/>
      <c r="V24" s="199"/>
      <c r="W24" s="199"/>
      <c r="X24" s="199"/>
      <c r="Y24" s="199"/>
      <c r="Z24" s="199"/>
      <c r="AA24" s="199"/>
      <c r="AB24" s="201">
        <f t="shared" si="5"/>
        <v>0</v>
      </c>
      <c r="AC24" s="202">
        <f t="shared" si="21"/>
        <v>0</v>
      </c>
      <c r="AD24" s="13"/>
    </row>
    <row r="25" spans="1:30" hidden="1" x14ac:dyDescent="0.45">
      <c r="A25" s="214" t="s">
        <v>7</v>
      </c>
      <c r="B25" s="215" t="s">
        <v>13</v>
      </c>
      <c r="C25" s="139" t="s">
        <v>118</v>
      </c>
      <c r="D25" s="140"/>
      <c r="E25" s="141"/>
      <c r="F25" s="142"/>
      <c r="G25" s="142">
        <v>7</v>
      </c>
      <c r="H25" s="142">
        <v>8</v>
      </c>
      <c r="I25" s="142"/>
      <c r="J25" s="143"/>
      <c r="K25" s="144" t="s">
        <v>120</v>
      </c>
      <c r="L25" s="174">
        <v>100</v>
      </c>
      <c r="M25" s="216" t="s">
        <v>61</v>
      </c>
      <c r="N25" s="217">
        <v>3</v>
      </c>
      <c r="O25" s="218">
        <v>69</v>
      </c>
      <c r="P25" s="194">
        <v>0</v>
      </c>
      <c r="Q25" s="46">
        <f t="shared" si="3"/>
        <v>0</v>
      </c>
      <c r="R25" s="55">
        <f t="shared" si="4"/>
        <v>0</v>
      </c>
      <c r="S25" s="197"/>
      <c r="T25" s="197"/>
      <c r="U25" s="199"/>
      <c r="V25" s="199"/>
      <c r="W25" s="199"/>
      <c r="X25" s="199"/>
      <c r="Y25" s="199"/>
      <c r="Z25" s="199"/>
      <c r="AA25" s="199"/>
      <c r="AB25" s="201">
        <f t="shared" si="5"/>
        <v>0</v>
      </c>
      <c r="AC25" s="202">
        <f t="shared" si="21"/>
        <v>0</v>
      </c>
      <c r="AD25" s="13"/>
    </row>
    <row r="26" spans="1:30" hidden="1" x14ac:dyDescent="0.45">
      <c r="A26" s="63" t="s">
        <v>7</v>
      </c>
      <c r="B26" s="60" t="s">
        <v>13</v>
      </c>
      <c r="C26" s="73" t="s">
        <v>43</v>
      </c>
      <c r="D26" s="69"/>
      <c r="E26" s="70"/>
      <c r="F26" s="70"/>
      <c r="G26" s="70"/>
      <c r="H26" s="70"/>
      <c r="I26" s="70"/>
      <c r="J26" s="71"/>
      <c r="K26" s="69"/>
      <c r="L26" s="61">
        <v>45</v>
      </c>
      <c r="M26" s="62" t="s">
        <v>61</v>
      </c>
      <c r="N26" s="63">
        <v>3</v>
      </c>
      <c r="O26" s="64">
        <v>59</v>
      </c>
      <c r="Q26" s="46">
        <f t="shared" si="3"/>
        <v>0</v>
      </c>
      <c r="R26" s="55">
        <f t="shared" si="4"/>
        <v>0</v>
      </c>
      <c r="AB26" s="4">
        <f t="shared" si="5"/>
        <v>0</v>
      </c>
      <c r="AC26" s="67">
        <f t="shared" si="21"/>
        <v>0</v>
      </c>
    </row>
    <row r="27" spans="1:30" hidden="1" x14ac:dyDescent="0.45">
      <c r="A27" s="221" t="s">
        <v>7</v>
      </c>
      <c r="B27" s="222" t="s">
        <v>13</v>
      </c>
      <c r="C27" s="127" t="s">
        <v>45</v>
      </c>
      <c r="D27" s="128"/>
      <c r="E27" s="129"/>
      <c r="F27" s="130">
        <v>6</v>
      </c>
      <c r="G27" s="130">
        <v>7</v>
      </c>
      <c r="H27" s="130"/>
      <c r="I27" s="130"/>
      <c r="J27" s="131"/>
      <c r="K27" s="132" t="s">
        <v>120</v>
      </c>
      <c r="L27" s="228">
        <v>105</v>
      </c>
      <c r="M27" s="223" t="s">
        <v>10</v>
      </c>
      <c r="N27" s="224">
        <v>2</v>
      </c>
      <c r="O27" s="225">
        <v>49</v>
      </c>
      <c r="P27" s="194">
        <v>0</v>
      </c>
      <c r="Q27" s="46">
        <f t="shared" si="3"/>
        <v>0</v>
      </c>
      <c r="R27" s="55">
        <f t="shared" si="4"/>
        <v>0</v>
      </c>
      <c r="S27" s="197"/>
      <c r="T27" s="197"/>
      <c r="U27" s="199"/>
      <c r="V27" s="199"/>
      <c r="W27" s="199"/>
      <c r="X27" s="199"/>
      <c r="Y27" s="199"/>
      <c r="Z27" s="199"/>
      <c r="AA27" s="199"/>
      <c r="AB27" s="201">
        <f t="shared" si="5"/>
        <v>0</v>
      </c>
      <c r="AC27" s="202">
        <f t="shared" si="21"/>
        <v>0</v>
      </c>
      <c r="AD27" s="13"/>
    </row>
    <row r="28" spans="1:30" hidden="1" x14ac:dyDescent="0.45">
      <c r="A28" s="214" t="s">
        <v>7</v>
      </c>
      <c r="B28" s="215" t="s">
        <v>13</v>
      </c>
      <c r="C28" s="139" t="s">
        <v>46</v>
      </c>
      <c r="D28" s="140"/>
      <c r="E28" s="141"/>
      <c r="F28" s="142"/>
      <c r="G28" s="142">
        <v>7</v>
      </c>
      <c r="H28" s="142">
        <v>8</v>
      </c>
      <c r="I28" s="142"/>
      <c r="J28" s="143"/>
      <c r="K28" s="144"/>
      <c r="L28" s="174">
        <v>80</v>
      </c>
      <c r="M28" s="216" t="s">
        <v>61</v>
      </c>
      <c r="N28" s="217">
        <v>3</v>
      </c>
      <c r="O28" s="218">
        <v>49</v>
      </c>
      <c r="Q28" s="46">
        <f t="shared" si="3"/>
        <v>0</v>
      </c>
      <c r="R28" s="55">
        <f t="shared" si="4"/>
        <v>0</v>
      </c>
      <c r="AB28" s="4">
        <f t="shared" si="5"/>
        <v>0</v>
      </c>
      <c r="AC28" s="67">
        <f t="shared" si="21"/>
        <v>0</v>
      </c>
    </row>
    <row r="29" spans="1:30" x14ac:dyDescent="0.45">
      <c r="A29" s="221" t="s">
        <v>7</v>
      </c>
      <c r="B29" s="222" t="s">
        <v>13</v>
      </c>
      <c r="C29" s="127" t="s">
        <v>46</v>
      </c>
      <c r="D29" s="128"/>
      <c r="E29" s="129"/>
      <c r="F29" s="130">
        <v>6</v>
      </c>
      <c r="G29" s="130">
        <v>7</v>
      </c>
      <c r="H29" s="130"/>
      <c r="I29" s="130"/>
      <c r="J29" s="131"/>
      <c r="K29" s="132" t="s">
        <v>120</v>
      </c>
      <c r="L29" s="228" t="s">
        <v>47</v>
      </c>
      <c r="M29" s="223" t="s">
        <v>10</v>
      </c>
      <c r="N29" s="224">
        <v>1</v>
      </c>
      <c r="O29" s="225">
        <v>29</v>
      </c>
      <c r="P29" s="194">
        <v>3</v>
      </c>
      <c r="Q29" s="46">
        <f t="shared" si="3"/>
        <v>3</v>
      </c>
      <c r="R29" s="55">
        <f t="shared" ref="R29" si="22">O29*P29</f>
        <v>87</v>
      </c>
      <c r="S29" s="197"/>
      <c r="T29" s="197"/>
      <c r="U29" s="199">
        <v>3</v>
      </c>
      <c r="V29" s="199"/>
      <c r="W29" s="199"/>
      <c r="Y29" s="199"/>
      <c r="Z29" s="199"/>
      <c r="AA29" s="199"/>
      <c r="AB29" s="4">
        <f t="shared" ref="AB29" si="23">SUM(S29:AA29)</f>
        <v>3</v>
      </c>
      <c r="AC29" s="135">
        <f t="shared" ref="AC29" si="24">Q29-AB29</f>
        <v>0</v>
      </c>
      <c r="AD29" s="13" t="s">
        <v>155</v>
      </c>
    </row>
    <row r="30" spans="1:30" x14ac:dyDescent="0.45">
      <c r="A30" s="221" t="s">
        <v>7</v>
      </c>
      <c r="B30" s="222" t="s">
        <v>13</v>
      </c>
      <c r="C30" s="127" t="s">
        <v>164</v>
      </c>
      <c r="D30" s="128"/>
      <c r="E30" s="129"/>
      <c r="F30" s="130">
        <v>6</v>
      </c>
      <c r="G30" s="130">
        <v>7</v>
      </c>
      <c r="H30" s="130"/>
      <c r="I30" s="130"/>
      <c r="J30" s="131"/>
      <c r="K30" s="132" t="s">
        <v>120</v>
      </c>
      <c r="L30" s="228" t="s">
        <v>163</v>
      </c>
      <c r="M30" s="223" t="s">
        <v>10</v>
      </c>
      <c r="N30" s="224">
        <v>3</v>
      </c>
      <c r="O30" s="225">
        <v>84</v>
      </c>
      <c r="P30" s="194">
        <v>1</v>
      </c>
      <c r="Q30" s="46">
        <f t="shared" si="3"/>
        <v>3</v>
      </c>
      <c r="R30" s="55">
        <f t="shared" si="4"/>
        <v>84</v>
      </c>
      <c r="S30" s="197"/>
      <c r="T30" s="197">
        <v>3</v>
      </c>
      <c r="U30" s="199"/>
      <c r="V30" s="199"/>
      <c r="W30" s="199"/>
      <c r="X30" s="199"/>
      <c r="Y30" s="199"/>
      <c r="Z30" s="199"/>
      <c r="AA30" s="199">
        <v>0</v>
      </c>
      <c r="AB30" s="4">
        <f t="shared" si="5"/>
        <v>3</v>
      </c>
      <c r="AC30" s="135">
        <f t="shared" ref="AC30:AC31" si="25">Q30-AB30</f>
        <v>0</v>
      </c>
      <c r="AD30" s="13" t="s">
        <v>155</v>
      </c>
    </row>
    <row r="31" spans="1:30" x14ac:dyDescent="0.45">
      <c r="A31" s="214" t="s">
        <v>7</v>
      </c>
      <c r="B31" s="215" t="s">
        <v>13</v>
      </c>
      <c r="C31" s="139" t="s">
        <v>97</v>
      </c>
      <c r="D31" s="140"/>
      <c r="E31" s="141"/>
      <c r="F31" s="142"/>
      <c r="G31" s="142">
        <v>7</v>
      </c>
      <c r="H31" s="142">
        <v>8</v>
      </c>
      <c r="I31" s="142"/>
      <c r="J31" s="143"/>
      <c r="K31" s="144" t="s">
        <v>120</v>
      </c>
      <c r="L31" s="174">
        <v>120</v>
      </c>
      <c r="M31" s="216" t="s">
        <v>61</v>
      </c>
      <c r="N31" s="217">
        <v>3</v>
      </c>
      <c r="O31" s="218">
        <v>69</v>
      </c>
      <c r="P31" s="194">
        <v>1</v>
      </c>
      <c r="Q31" s="46">
        <f t="shared" ref="Q31" si="26">N31*P31</f>
        <v>3</v>
      </c>
      <c r="R31" s="55">
        <f t="shared" ref="R31" si="27">O31*P31</f>
        <v>69</v>
      </c>
      <c r="S31" s="197"/>
      <c r="T31" s="197">
        <v>3</v>
      </c>
      <c r="U31" s="199"/>
      <c r="V31" s="199"/>
      <c r="W31" s="199"/>
      <c r="X31" s="199"/>
      <c r="Y31" s="199"/>
      <c r="Z31" s="199"/>
      <c r="AA31" s="199">
        <v>0</v>
      </c>
      <c r="AB31" s="4">
        <f t="shared" si="5"/>
        <v>3</v>
      </c>
      <c r="AC31" s="135">
        <f t="shared" si="25"/>
        <v>0</v>
      </c>
      <c r="AD31" s="13" t="s">
        <v>155</v>
      </c>
    </row>
    <row r="32" spans="1:30" hidden="1" x14ac:dyDescent="0.45">
      <c r="A32" s="214" t="s">
        <v>7</v>
      </c>
      <c r="B32" s="215" t="s">
        <v>13</v>
      </c>
      <c r="C32" s="139" t="s">
        <v>78</v>
      </c>
      <c r="D32" s="140"/>
      <c r="E32" s="141"/>
      <c r="F32" s="142"/>
      <c r="G32" s="142">
        <v>7</v>
      </c>
      <c r="H32" s="142">
        <v>8</v>
      </c>
      <c r="I32" s="142"/>
      <c r="J32" s="143"/>
      <c r="K32" s="144" t="s">
        <v>120</v>
      </c>
      <c r="L32" s="172">
        <v>40</v>
      </c>
      <c r="M32" s="216" t="s">
        <v>61</v>
      </c>
      <c r="N32" s="217">
        <v>3</v>
      </c>
      <c r="O32" s="218">
        <v>49</v>
      </c>
      <c r="P32" s="194">
        <v>0</v>
      </c>
      <c r="Q32" s="46">
        <f t="shared" si="3"/>
        <v>0</v>
      </c>
      <c r="R32" s="55">
        <f t="shared" si="4"/>
        <v>0</v>
      </c>
      <c r="S32" s="197"/>
      <c r="T32" s="197"/>
      <c r="U32" s="199"/>
      <c r="V32" s="199"/>
      <c r="W32" s="199"/>
      <c r="X32" s="199"/>
      <c r="Y32" s="199"/>
      <c r="Z32" s="199"/>
      <c r="AA32" s="199"/>
      <c r="AB32" s="201">
        <f t="shared" si="5"/>
        <v>0</v>
      </c>
      <c r="AC32" s="202">
        <f t="shared" ref="AC32:AC64" si="28">Q32-AB32</f>
        <v>0</v>
      </c>
      <c r="AD32" s="13"/>
    </row>
    <row r="33" spans="1:30" hidden="1" x14ac:dyDescent="0.45">
      <c r="A33" s="107" t="s">
        <v>7</v>
      </c>
      <c r="B33" s="108" t="s">
        <v>13</v>
      </c>
      <c r="C33" s="109" t="s">
        <v>136</v>
      </c>
      <c r="D33" s="110"/>
      <c r="E33" s="111"/>
      <c r="F33" s="112"/>
      <c r="G33" s="112"/>
      <c r="H33" s="112"/>
      <c r="I33" s="112"/>
      <c r="J33" s="113"/>
      <c r="K33" s="114" t="s">
        <v>122</v>
      </c>
      <c r="L33" s="115">
        <v>100</v>
      </c>
      <c r="M33" s="116" t="s">
        <v>137</v>
      </c>
      <c r="N33" s="117">
        <v>3</v>
      </c>
      <c r="O33" s="118">
        <v>59</v>
      </c>
      <c r="P33" s="9"/>
      <c r="Q33" s="46">
        <f t="shared" si="3"/>
        <v>0</v>
      </c>
      <c r="R33" s="55">
        <f t="shared" si="4"/>
        <v>0</v>
      </c>
      <c r="AB33" s="4">
        <f t="shared" si="5"/>
        <v>0</v>
      </c>
      <c r="AC33" s="135">
        <f t="shared" si="28"/>
        <v>0</v>
      </c>
      <c r="AD33" s="13"/>
    </row>
    <row r="34" spans="1:30" hidden="1" x14ac:dyDescent="0.45">
      <c r="A34" s="107" t="s">
        <v>7</v>
      </c>
      <c r="B34" s="108" t="s">
        <v>13</v>
      </c>
      <c r="C34" s="109" t="s">
        <v>138</v>
      </c>
      <c r="D34" s="110"/>
      <c r="E34" s="111"/>
      <c r="F34" s="112"/>
      <c r="G34" s="112"/>
      <c r="H34" s="112"/>
      <c r="I34" s="112"/>
      <c r="J34" s="113"/>
      <c r="K34" s="114" t="s">
        <v>120</v>
      </c>
      <c r="L34" s="115">
        <v>85</v>
      </c>
      <c r="M34" s="116" t="s">
        <v>137</v>
      </c>
      <c r="N34" s="117">
        <v>3</v>
      </c>
      <c r="O34" s="118">
        <v>59</v>
      </c>
      <c r="P34" s="9"/>
      <c r="Q34" s="46">
        <f t="shared" ref="Q34" si="29">N34*P34</f>
        <v>0</v>
      </c>
      <c r="R34" s="55">
        <f t="shared" ref="R34" si="30">O34*P34</f>
        <v>0</v>
      </c>
      <c r="AB34" s="4">
        <f t="shared" si="5"/>
        <v>0</v>
      </c>
      <c r="AC34" s="135">
        <f t="shared" si="28"/>
        <v>0</v>
      </c>
      <c r="AD34" s="13"/>
    </row>
    <row r="35" spans="1:30" hidden="1" x14ac:dyDescent="0.45">
      <c r="A35" s="214" t="s">
        <v>7</v>
      </c>
      <c r="B35" s="215" t="s">
        <v>13</v>
      </c>
      <c r="C35" s="139" t="s">
        <v>99</v>
      </c>
      <c r="D35" s="140"/>
      <c r="E35" s="141"/>
      <c r="F35" s="142"/>
      <c r="G35" s="142">
        <v>7</v>
      </c>
      <c r="H35" s="142">
        <v>8</v>
      </c>
      <c r="I35" s="142"/>
      <c r="J35" s="143"/>
      <c r="K35" s="144" t="s">
        <v>120</v>
      </c>
      <c r="L35" s="174">
        <v>100</v>
      </c>
      <c r="M35" s="216" t="s">
        <v>61</v>
      </c>
      <c r="N35" s="217">
        <v>3</v>
      </c>
      <c r="O35" s="218">
        <v>59</v>
      </c>
      <c r="P35" s="194">
        <v>0</v>
      </c>
      <c r="Q35" s="46">
        <f t="shared" si="3"/>
        <v>0</v>
      </c>
      <c r="R35" s="55">
        <f t="shared" si="4"/>
        <v>0</v>
      </c>
      <c r="S35" s="197"/>
      <c r="T35" s="197"/>
      <c r="U35" s="199"/>
      <c r="V35" s="199"/>
      <c r="W35" s="199"/>
      <c r="X35" s="199"/>
      <c r="Y35" s="199"/>
      <c r="Z35" s="199"/>
      <c r="AA35" s="199"/>
      <c r="AB35" s="201">
        <f t="shared" si="5"/>
        <v>0</v>
      </c>
      <c r="AC35" s="202">
        <f t="shared" si="28"/>
        <v>0</v>
      </c>
      <c r="AD35" s="13"/>
    </row>
    <row r="36" spans="1:30" hidden="1" x14ac:dyDescent="0.45">
      <c r="A36" s="214" t="s">
        <v>7</v>
      </c>
      <c r="B36" s="215" t="s">
        <v>13</v>
      </c>
      <c r="C36" s="139" t="s">
        <v>60</v>
      </c>
      <c r="D36" s="140"/>
      <c r="E36" s="141"/>
      <c r="F36" s="142">
        <v>6</v>
      </c>
      <c r="G36" s="142">
        <v>7</v>
      </c>
      <c r="H36" s="142"/>
      <c r="I36" s="142"/>
      <c r="J36" s="143"/>
      <c r="K36" s="144" t="s">
        <v>121</v>
      </c>
      <c r="L36" s="174">
        <v>100</v>
      </c>
      <c r="M36" s="216" t="s">
        <v>61</v>
      </c>
      <c r="N36" s="217">
        <v>3</v>
      </c>
      <c r="O36" s="218">
        <v>59</v>
      </c>
      <c r="P36" s="194">
        <v>0</v>
      </c>
      <c r="Q36" s="46">
        <f t="shared" si="3"/>
        <v>0</v>
      </c>
      <c r="R36" s="55">
        <f t="shared" si="4"/>
        <v>0</v>
      </c>
      <c r="S36" s="197"/>
      <c r="T36" s="197"/>
      <c r="U36" s="199"/>
      <c r="V36" s="199"/>
      <c r="W36" s="199"/>
      <c r="X36" s="199"/>
      <c r="Y36" s="199"/>
      <c r="Z36" s="199"/>
      <c r="AA36" s="199"/>
      <c r="AB36" s="201">
        <f t="shared" si="5"/>
        <v>0</v>
      </c>
      <c r="AC36" s="202">
        <f t="shared" si="28"/>
        <v>0</v>
      </c>
      <c r="AD36" s="13"/>
    </row>
    <row r="37" spans="1:30" hidden="1" x14ac:dyDescent="0.45">
      <c r="A37" s="29" t="s">
        <v>7</v>
      </c>
      <c r="B37" s="6" t="s">
        <v>13</v>
      </c>
      <c r="C37" s="74" t="s">
        <v>48</v>
      </c>
      <c r="D37" s="30"/>
      <c r="E37" s="3"/>
      <c r="F37" s="3"/>
      <c r="G37" s="3"/>
      <c r="H37" s="3"/>
      <c r="I37" s="3"/>
      <c r="J37" s="31"/>
      <c r="K37" s="30"/>
      <c r="L37" s="8">
        <v>75</v>
      </c>
      <c r="M37" s="7" t="s">
        <v>10</v>
      </c>
      <c r="N37" s="2">
        <v>2</v>
      </c>
      <c r="O37" s="12">
        <v>49</v>
      </c>
      <c r="Q37" s="46">
        <f t="shared" si="3"/>
        <v>0</v>
      </c>
      <c r="R37" s="55">
        <f t="shared" si="4"/>
        <v>0</v>
      </c>
      <c r="AB37" s="4">
        <f t="shared" ref="AB37:AB69" si="31">SUM(S37:AA37)</f>
        <v>0</v>
      </c>
      <c r="AC37" s="67">
        <f t="shared" si="28"/>
        <v>0</v>
      </c>
    </row>
    <row r="38" spans="1:30" s="167" customFormat="1" hidden="1" x14ac:dyDescent="0.45">
      <c r="A38" s="221" t="s">
        <v>7</v>
      </c>
      <c r="B38" s="222" t="s">
        <v>13</v>
      </c>
      <c r="C38" s="127" t="s">
        <v>48</v>
      </c>
      <c r="D38" s="128"/>
      <c r="E38" s="129"/>
      <c r="F38" s="130">
        <v>6</v>
      </c>
      <c r="G38" s="130">
        <v>7</v>
      </c>
      <c r="H38" s="130"/>
      <c r="I38" s="130"/>
      <c r="J38" s="131"/>
      <c r="K38" s="132" t="s">
        <v>122</v>
      </c>
      <c r="L38" s="173">
        <v>75</v>
      </c>
      <c r="M38" s="223" t="s">
        <v>10</v>
      </c>
      <c r="N38" s="224">
        <v>2</v>
      </c>
      <c r="O38" s="225">
        <v>49</v>
      </c>
      <c r="P38" s="194">
        <v>0</v>
      </c>
      <c r="Q38" s="46">
        <f t="shared" si="3"/>
        <v>0</v>
      </c>
      <c r="R38" s="55">
        <f t="shared" si="4"/>
        <v>0</v>
      </c>
      <c r="S38" s="197"/>
      <c r="T38" s="197"/>
      <c r="U38" s="199"/>
      <c r="V38" s="199"/>
      <c r="W38" s="199"/>
      <c r="X38" s="199"/>
      <c r="Y38" s="199"/>
      <c r="Z38" s="199"/>
      <c r="AA38" s="199"/>
      <c r="AB38" s="201">
        <f t="shared" si="31"/>
        <v>0</v>
      </c>
      <c r="AC38" s="202">
        <f t="shared" si="28"/>
        <v>0</v>
      </c>
      <c r="AD38" s="166" t="s">
        <v>152</v>
      </c>
    </row>
    <row r="39" spans="1:30" hidden="1" x14ac:dyDescent="0.45">
      <c r="A39" s="221" t="s">
        <v>7</v>
      </c>
      <c r="B39" s="222" t="s">
        <v>13</v>
      </c>
      <c r="C39" s="127" t="s">
        <v>49</v>
      </c>
      <c r="D39" s="128"/>
      <c r="E39" s="129"/>
      <c r="F39" s="130">
        <v>6</v>
      </c>
      <c r="G39" s="130">
        <v>7</v>
      </c>
      <c r="H39" s="130"/>
      <c r="I39" s="130"/>
      <c r="J39" s="131"/>
      <c r="K39" s="132" t="s">
        <v>122</v>
      </c>
      <c r="L39" s="173">
        <v>75</v>
      </c>
      <c r="M39" s="223" t="s">
        <v>10</v>
      </c>
      <c r="N39" s="224">
        <v>2</v>
      </c>
      <c r="O39" s="225">
        <v>49</v>
      </c>
      <c r="P39" s="194">
        <v>0</v>
      </c>
      <c r="Q39" s="46">
        <f t="shared" si="3"/>
        <v>0</v>
      </c>
      <c r="R39" s="55">
        <f t="shared" si="4"/>
        <v>0</v>
      </c>
      <c r="S39" s="197"/>
      <c r="T39" s="197"/>
      <c r="U39" s="199"/>
      <c r="V39" s="199"/>
      <c r="W39" s="199"/>
      <c r="X39" s="199"/>
      <c r="Y39" s="199"/>
      <c r="Z39" s="199"/>
      <c r="AA39" s="199"/>
      <c r="AB39" s="201">
        <f t="shared" si="31"/>
        <v>0</v>
      </c>
      <c r="AC39" s="202">
        <f t="shared" si="28"/>
        <v>0</v>
      </c>
      <c r="AD39" s="13" t="s">
        <v>152</v>
      </c>
    </row>
    <row r="40" spans="1:30" hidden="1" x14ac:dyDescent="0.45">
      <c r="A40" s="221" t="s">
        <v>7</v>
      </c>
      <c r="B40" s="222" t="s">
        <v>13</v>
      </c>
      <c r="C40" s="127" t="s">
        <v>51</v>
      </c>
      <c r="D40" s="128"/>
      <c r="E40" s="129"/>
      <c r="F40" s="130"/>
      <c r="G40" s="130"/>
      <c r="H40" s="130"/>
      <c r="I40" s="130"/>
      <c r="J40" s="131"/>
      <c r="K40" s="132"/>
      <c r="L40" s="173">
        <v>100</v>
      </c>
      <c r="M40" s="223" t="s">
        <v>10</v>
      </c>
      <c r="N40" s="224">
        <v>1</v>
      </c>
      <c r="O40" s="225">
        <v>25</v>
      </c>
      <c r="Q40" s="46">
        <f t="shared" si="3"/>
        <v>0</v>
      </c>
      <c r="R40" s="55">
        <f t="shared" si="4"/>
        <v>0</v>
      </c>
      <c r="AB40" s="4">
        <f t="shared" si="31"/>
        <v>0</v>
      </c>
      <c r="AC40" s="67">
        <f t="shared" si="28"/>
        <v>0</v>
      </c>
    </row>
    <row r="41" spans="1:30" hidden="1" x14ac:dyDescent="0.45">
      <c r="A41" s="221" t="s">
        <v>7</v>
      </c>
      <c r="B41" s="222" t="s">
        <v>13</v>
      </c>
      <c r="C41" s="127" t="s">
        <v>56</v>
      </c>
      <c r="D41" s="128"/>
      <c r="E41" s="129"/>
      <c r="F41" s="130"/>
      <c r="G41" s="130"/>
      <c r="H41" s="130">
        <v>8</v>
      </c>
      <c r="I41" s="130">
        <v>9</v>
      </c>
      <c r="J41" s="131"/>
      <c r="K41" s="132" t="s">
        <v>120</v>
      </c>
      <c r="L41" s="173">
        <v>90</v>
      </c>
      <c r="M41" s="223" t="s">
        <v>10</v>
      </c>
      <c r="N41" s="224">
        <v>2</v>
      </c>
      <c r="O41" s="225">
        <v>43</v>
      </c>
      <c r="P41" s="194">
        <v>0</v>
      </c>
      <c r="Q41" s="46">
        <f t="shared" si="3"/>
        <v>0</v>
      </c>
      <c r="R41" s="55">
        <f t="shared" si="4"/>
        <v>0</v>
      </c>
      <c r="S41" s="197"/>
      <c r="T41" s="197"/>
      <c r="U41" s="199"/>
      <c r="V41" s="199"/>
      <c r="W41" s="199"/>
      <c r="X41" s="199"/>
      <c r="Y41" s="199"/>
      <c r="Z41" s="199"/>
      <c r="AA41" s="199"/>
      <c r="AB41" s="201">
        <f t="shared" si="31"/>
        <v>0</v>
      </c>
      <c r="AC41" s="202">
        <f t="shared" si="28"/>
        <v>0</v>
      </c>
      <c r="AD41" s="13" t="s">
        <v>152</v>
      </c>
    </row>
    <row r="42" spans="1:30" x14ac:dyDescent="0.45">
      <c r="A42" s="221" t="s">
        <v>7</v>
      </c>
      <c r="B42" s="222" t="s">
        <v>13</v>
      </c>
      <c r="C42" s="127" t="s">
        <v>171</v>
      </c>
      <c r="D42" s="128"/>
      <c r="E42" s="129"/>
      <c r="F42" s="130">
        <v>6</v>
      </c>
      <c r="G42" s="130">
        <v>7</v>
      </c>
      <c r="H42" s="130"/>
      <c r="I42" s="130"/>
      <c r="J42" s="131"/>
      <c r="K42" s="132" t="s">
        <v>120</v>
      </c>
      <c r="L42" s="228" t="s">
        <v>133</v>
      </c>
      <c r="M42" s="223" t="s">
        <v>10</v>
      </c>
      <c r="N42" s="224">
        <v>1</v>
      </c>
      <c r="O42" s="225">
        <v>33</v>
      </c>
      <c r="P42" s="194">
        <v>3</v>
      </c>
      <c r="Q42" s="46">
        <f t="shared" si="3"/>
        <v>3</v>
      </c>
      <c r="R42" s="55">
        <v>33</v>
      </c>
      <c r="S42" s="197"/>
      <c r="T42" s="197"/>
      <c r="U42" s="199"/>
      <c r="V42" s="199">
        <v>3</v>
      </c>
      <c r="W42" s="199"/>
      <c r="X42" s="199"/>
      <c r="Y42" s="199"/>
      <c r="Z42" s="199"/>
      <c r="AA42" s="199"/>
      <c r="AB42" s="4">
        <f t="shared" si="31"/>
        <v>3</v>
      </c>
      <c r="AC42" s="135">
        <f t="shared" si="28"/>
        <v>0</v>
      </c>
      <c r="AD42" s="13" t="s">
        <v>155</v>
      </c>
    </row>
    <row r="43" spans="1:30" x14ac:dyDescent="0.45">
      <c r="A43" s="214" t="s">
        <v>7</v>
      </c>
      <c r="B43" s="215" t="s">
        <v>13</v>
      </c>
      <c r="C43" s="139" t="s">
        <v>159</v>
      </c>
      <c r="D43" s="140"/>
      <c r="E43" s="141"/>
      <c r="F43" s="142"/>
      <c r="G43" s="142">
        <v>7</v>
      </c>
      <c r="H43" s="142">
        <v>8</v>
      </c>
      <c r="I43" s="142"/>
      <c r="J43" s="143"/>
      <c r="K43" s="144" t="s">
        <v>120</v>
      </c>
      <c r="L43" s="174">
        <v>100</v>
      </c>
      <c r="M43" s="216" t="s">
        <v>61</v>
      </c>
      <c r="N43" s="217">
        <v>3</v>
      </c>
      <c r="O43" s="218">
        <v>49</v>
      </c>
      <c r="P43" s="194">
        <v>1</v>
      </c>
      <c r="Q43" s="46">
        <f t="shared" si="3"/>
        <v>3</v>
      </c>
      <c r="R43" s="55">
        <f t="shared" si="4"/>
        <v>49</v>
      </c>
      <c r="S43" s="197"/>
      <c r="T43" s="197"/>
      <c r="U43" s="199">
        <v>3</v>
      </c>
      <c r="V43" s="199"/>
      <c r="W43" s="199"/>
      <c r="X43" s="199"/>
      <c r="Y43" s="199"/>
      <c r="Z43" s="199"/>
      <c r="AA43" s="199">
        <v>0</v>
      </c>
      <c r="AB43" s="4">
        <f t="shared" si="31"/>
        <v>3</v>
      </c>
      <c r="AC43" s="135">
        <f t="shared" si="28"/>
        <v>0</v>
      </c>
      <c r="AD43" s="13" t="s">
        <v>155</v>
      </c>
    </row>
    <row r="44" spans="1:30" hidden="1" x14ac:dyDescent="0.45">
      <c r="A44" s="203" t="s">
        <v>7</v>
      </c>
      <c r="B44" s="204" t="s">
        <v>13</v>
      </c>
      <c r="C44" s="76" t="s">
        <v>59</v>
      </c>
      <c r="D44" s="48"/>
      <c r="E44" s="49"/>
      <c r="F44" s="50"/>
      <c r="G44" s="50"/>
      <c r="H44" s="50">
        <v>8</v>
      </c>
      <c r="I44" s="50">
        <v>9</v>
      </c>
      <c r="J44" s="51"/>
      <c r="K44" s="52" t="s">
        <v>120</v>
      </c>
      <c r="L44" s="205">
        <v>90</v>
      </c>
      <c r="M44" s="206" t="s">
        <v>103</v>
      </c>
      <c r="N44" s="203">
        <v>2</v>
      </c>
      <c r="O44" s="207">
        <v>49</v>
      </c>
      <c r="P44" s="194">
        <v>0</v>
      </c>
      <c r="Q44" s="46">
        <f>N44*P44</f>
        <v>0</v>
      </c>
      <c r="R44" s="55">
        <f>O44*P44</f>
        <v>0</v>
      </c>
      <c r="S44" s="197"/>
      <c r="T44" s="197"/>
      <c r="U44" s="199"/>
      <c r="V44" s="199"/>
      <c r="W44" s="199"/>
      <c r="X44" s="199"/>
      <c r="Y44" s="199"/>
      <c r="Z44" s="199"/>
      <c r="AA44" s="199"/>
      <c r="AB44" s="201">
        <f t="shared" si="31"/>
        <v>0</v>
      </c>
      <c r="AC44" s="202">
        <f t="shared" si="28"/>
        <v>0</v>
      </c>
      <c r="AD44" s="13" t="s">
        <v>152</v>
      </c>
    </row>
    <row r="45" spans="1:30" hidden="1" x14ac:dyDescent="0.45">
      <c r="A45" s="214" t="s">
        <v>7</v>
      </c>
      <c r="B45" s="215" t="s">
        <v>13</v>
      </c>
      <c r="C45" s="139" t="s">
        <v>117</v>
      </c>
      <c r="D45" s="140"/>
      <c r="E45" s="141"/>
      <c r="F45" s="142">
        <v>6</v>
      </c>
      <c r="G45" s="142">
        <v>7</v>
      </c>
      <c r="H45" s="142"/>
      <c r="I45" s="142"/>
      <c r="J45" s="143"/>
      <c r="K45" s="144" t="s">
        <v>120</v>
      </c>
      <c r="L45" s="174">
        <v>100</v>
      </c>
      <c r="M45" s="216" t="s">
        <v>61</v>
      </c>
      <c r="N45" s="217">
        <v>3</v>
      </c>
      <c r="O45" s="218">
        <v>59</v>
      </c>
      <c r="P45" s="194">
        <v>0</v>
      </c>
      <c r="Q45" s="46">
        <f t="shared" si="3"/>
        <v>0</v>
      </c>
      <c r="R45" s="55">
        <f t="shared" si="4"/>
        <v>0</v>
      </c>
      <c r="S45" s="197"/>
      <c r="T45" s="197"/>
      <c r="U45" s="199"/>
      <c r="V45" s="199"/>
      <c r="W45" s="199"/>
      <c r="X45" s="199"/>
      <c r="Y45" s="199"/>
      <c r="Z45" s="199"/>
      <c r="AA45" s="199"/>
      <c r="AB45" s="201">
        <f t="shared" si="31"/>
        <v>0</v>
      </c>
      <c r="AC45" s="202">
        <f t="shared" si="28"/>
        <v>0</v>
      </c>
      <c r="AD45" s="13"/>
    </row>
    <row r="46" spans="1:30" x14ac:dyDescent="0.45">
      <c r="A46" s="214" t="s">
        <v>7</v>
      </c>
      <c r="B46" s="215" t="s">
        <v>13</v>
      </c>
      <c r="C46" s="139" t="s">
        <v>100</v>
      </c>
      <c r="D46" s="140"/>
      <c r="E46" s="141"/>
      <c r="F46" s="142"/>
      <c r="G46" s="142">
        <v>7</v>
      </c>
      <c r="H46" s="142">
        <v>8</v>
      </c>
      <c r="I46" s="142"/>
      <c r="J46" s="143"/>
      <c r="K46" s="144" t="s">
        <v>120</v>
      </c>
      <c r="L46" s="174">
        <v>100</v>
      </c>
      <c r="M46" s="216" t="s">
        <v>61</v>
      </c>
      <c r="N46" s="217">
        <v>3</v>
      </c>
      <c r="O46" s="218">
        <v>59</v>
      </c>
      <c r="P46" s="194">
        <v>1</v>
      </c>
      <c r="Q46" s="46">
        <f t="shared" ref="Q46" si="32">N46*P46</f>
        <v>3</v>
      </c>
      <c r="R46" s="55">
        <f t="shared" ref="R46" si="33">O46*P46</f>
        <v>59</v>
      </c>
      <c r="S46" s="197"/>
      <c r="T46" s="197"/>
      <c r="U46" s="199">
        <v>3</v>
      </c>
      <c r="V46" s="199"/>
      <c r="W46" s="199"/>
      <c r="X46" s="199"/>
      <c r="Y46" s="199"/>
      <c r="Z46" s="199"/>
      <c r="AA46" s="199">
        <v>0</v>
      </c>
      <c r="AB46" s="4">
        <f t="shared" si="31"/>
        <v>3</v>
      </c>
      <c r="AC46" s="135">
        <f t="shared" si="28"/>
        <v>0</v>
      </c>
      <c r="AD46" s="13" t="s">
        <v>155</v>
      </c>
    </row>
    <row r="47" spans="1:30" hidden="1" x14ac:dyDescent="0.45">
      <c r="A47" s="63" t="s">
        <v>7</v>
      </c>
      <c r="B47" s="60" t="s">
        <v>35</v>
      </c>
      <c r="C47" s="73" t="s">
        <v>73</v>
      </c>
      <c r="D47" s="69"/>
      <c r="E47" s="70"/>
      <c r="F47" s="70"/>
      <c r="G47" s="70"/>
      <c r="H47" s="70"/>
      <c r="I47" s="70"/>
      <c r="J47" s="71"/>
      <c r="K47" s="69"/>
      <c r="L47" s="61">
        <v>120</v>
      </c>
      <c r="M47" s="62" t="s">
        <v>61</v>
      </c>
      <c r="N47" s="63">
        <v>1</v>
      </c>
      <c r="O47" s="64">
        <v>99</v>
      </c>
      <c r="Q47" s="46">
        <f t="shared" ref="Q47:Q78" si="34">N47*P47</f>
        <v>0</v>
      </c>
      <c r="R47" s="55">
        <f t="shared" ref="R47:R78" si="35">O47*P47</f>
        <v>0</v>
      </c>
      <c r="AB47" s="4">
        <f t="shared" si="31"/>
        <v>0</v>
      </c>
      <c r="AC47" s="67">
        <f t="shared" si="28"/>
        <v>0</v>
      </c>
    </row>
    <row r="48" spans="1:30" hidden="1" x14ac:dyDescent="0.45">
      <c r="A48" s="2" t="s">
        <v>7</v>
      </c>
      <c r="B48" s="6" t="s">
        <v>35</v>
      </c>
      <c r="C48" s="74" t="s">
        <v>36</v>
      </c>
      <c r="D48" s="30"/>
      <c r="E48" s="3"/>
      <c r="F48" s="3"/>
      <c r="G48" s="3"/>
      <c r="H48" s="3"/>
      <c r="I48" s="3"/>
      <c r="J48" s="31"/>
      <c r="K48" s="30"/>
      <c r="L48" s="8" t="s">
        <v>12</v>
      </c>
      <c r="M48" s="7" t="s">
        <v>10</v>
      </c>
      <c r="N48" s="2">
        <v>1</v>
      </c>
      <c r="O48" s="12">
        <v>89</v>
      </c>
      <c r="Q48" s="46">
        <f t="shared" si="34"/>
        <v>0</v>
      </c>
      <c r="R48" s="55">
        <f t="shared" si="35"/>
        <v>0</v>
      </c>
      <c r="AB48" s="4">
        <f t="shared" si="31"/>
        <v>0</v>
      </c>
      <c r="AC48" s="67">
        <f t="shared" si="28"/>
        <v>0</v>
      </c>
    </row>
    <row r="49" spans="1:30" hidden="1" x14ac:dyDescent="0.45">
      <c r="A49" s="29" t="s">
        <v>7</v>
      </c>
      <c r="B49" s="6" t="s">
        <v>35</v>
      </c>
      <c r="C49" s="74" t="s">
        <v>37</v>
      </c>
      <c r="D49" s="30"/>
      <c r="E49" s="3"/>
      <c r="F49" s="3"/>
      <c r="G49" s="3"/>
      <c r="H49" s="3"/>
      <c r="I49" s="3"/>
      <c r="J49" s="31"/>
      <c r="K49" s="30"/>
      <c r="L49" s="8" t="s">
        <v>12</v>
      </c>
      <c r="M49" s="7" t="s">
        <v>10</v>
      </c>
      <c r="N49" s="2">
        <v>1</v>
      </c>
      <c r="O49" s="12">
        <v>99</v>
      </c>
      <c r="Q49" s="46">
        <f t="shared" si="34"/>
        <v>0</v>
      </c>
      <c r="R49" s="55">
        <f t="shared" si="35"/>
        <v>0</v>
      </c>
      <c r="AB49" s="4">
        <f t="shared" si="31"/>
        <v>0</v>
      </c>
      <c r="AC49" s="67">
        <f t="shared" si="28"/>
        <v>0</v>
      </c>
    </row>
    <row r="50" spans="1:30" hidden="1" x14ac:dyDescent="0.45">
      <c r="A50" s="2" t="s">
        <v>7</v>
      </c>
      <c r="B50" s="6" t="s">
        <v>35</v>
      </c>
      <c r="C50" s="74" t="s">
        <v>33</v>
      </c>
      <c r="D50" s="30"/>
      <c r="E50" s="3"/>
      <c r="F50" s="3"/>
      <c r="G50" s="3"/>
      <c r="H50" s="3"/>
      <c r="I50" s="3"/>
      <c r="J50" s="31"/>
      <c r="K50" s="30"/>
      <c r="L50" s="8" t="s">
        <v>34</v>
      </c>
      <c r="M50" s="7" t="s">
        <v>10</v>
      </c>
      <c r="N50" s="2">
        <v>1</v>
      </c>
      <c r="O50" s="12">
        <v>59</v>
      </c>
      <c r="Q50" s="46">
        <f t="shared" si="34"/>
        <v>0</v>
      </c>
      <c r="R50" s="55">
        <f t="shared" si="35"/>
        <v>0</v>
      </c>
      <c r="AB50" s="4">
        <f t="shared" si="31"/>
        <v>0</v>
      </c>
      <c r="AC50" s="67">
        <f t="shared" si="28"/>
        <v>0</v>
      </c>
    </row>
    <row r="51" spans="1:30" hidden="1" x14ac:dyDescent="0.45">
      <c r="A51" s="2" t="s">
        <v>7</v>
      </c>
      <c r="B51" s="6" t="s">
        <v>35</v>
      </c>
      <c r="C51" s="74" t="s">
        <v>38</v>
      </c>
      <c r="D51" s="30"/>
      <c r="E51" s="3"/>
      <c r="F51" s="3"/>
      <c r="G51" s="3"/>
      <c r="H51" s="3"/>
      <c r="I51" s="3"/>
      <c r="J51" s="31"/>
      <c r="K51" s="30"/>
      <c r="L51" s="8" t="s">
        <v>39</v>
      </c>
      <c r="M51" s="7" t="s">
        <v>10</v>
      </c>
      <c r="N51" s="2">
        <v>1</v>
      </c>
      <c r="O51" s="12">
        <v>99</v>
      </c>
      <c r="Q51" s="46">
        <f t="shared" si="34"/>
        <v>0</v>
      </c>
      <c r="R51" s="55">
        <f t="shared" si="35"/>
        <v>0</v>
      </c>
      <c r="AB51" s="4">
        <f t="shared" si="31"/>
        <v>0</v>
      </c>
      <c r="AC51" s="67">
        <f t="shared" si="28"/>
        <v>0</v>
      </c>
    </row>
    <row r="52" spans="1:30" hidden="1" x14ac:dyDescent="0.45">
      <c r="A52" s="2" t="s">
        <v>7</v>
      </c>
      <c r="B52" s="6" t="s">
        <v>35</v>
      </c>
      <c r="C52" s="74" t="s">
        <v>40</v>
      </c>
      <c r="D52" s="30"/>
      <c r="E52" s="3"/>
      <c r="F52" s="3"/>
      <c r="G52" s="3"/>
      <c r="H52" s="3"/>
      <c r="I52" s="3"/>
      <c r="J52" s="31"/>
      <c r="K52" s="30"/>
      <c r="L52" s="8" t="s">
        <v>41</v>
      </c>
      <c r="M52" s="7" t="s">
        <v>10</v>
      </c>
      <c r="N52" s="2">
        <v>1</v>
      </c>
      <c r="O52" s="12">
        <v>89</v>
      </c>
      <c r="Q52" s="46">
        <f t="shared" si="34"/>
        <v>0</v>
      </c>
      <c r="R52" s="55">
        <f t="shared" si="35"/>
        <v>0</v>
      </c>
      <c r="AB52" s="4">
        <f t="shared" si="31"/>
        <v>0</v>
      </c>
      <c r="AC52" s="67">
        <f t="shared" si="28"/>
        <v>0</v>
      </c>
    </row>
    <row r="53" spans="1:30" hidden="1" x14ac:dyDescent="0.45">
      <c r="A53" s="59" t="s">
        <v>7</v>
      </c>
      <c r="B53" s="60" t="s">
        <v>35</v>
      </c>
      <c r="C53" s="73" t="s">
        <v>40</v>
      </c>
      <c r="D53" s="69"/>
      <c r="E53" s="70"/>
      <c r="F53" s="70"/>
      <c r="G53" s="70"/>
      <c r="H53" s="70"/>
      <c r="I53" s="70"/>
      <c r="J53" s="71"/>
      <c r="K53" s="69"/>
      <c r="L53" s="61">
        <v>120</v>
      </c>
      <c r="M53" s="62" t="s">
        <v>61</v>
      </c>
      <c r="N53" s="63">
        <v>1</v>
      </c>
      <c r="O53" s="64">
        <v>99</v>
      </c>
      <c r="Q53" s="46">
        <f t="shared" si="34"/>
        <v>0</v>
      </c>
      <c r="R53" s="55">
        <f t="shared" si="35"/>
        <v>0</v>
      </c>
      <c r="AB53" s="4">
        <f t="shared" si="31"/>
        <v>0</v>
      </c>
      <c r="AC53" s="67">
        <f t="shared" si="28"/>
        <v>0</v>
      </c>
    </row>
    <row r="54" spans="1:30" hidden="1" x14ac:dyDescent="0.45">
      <c r="A54" s="2" t="s">
        <v>7</v>
      </c>
      <c r="B54" s="6" t="s">
        <v>35</v>
      </c>
      <c r="C54" s="74" t="s">
        <v>42</v>
      </c>
      <c r="D54" s="30"/>
      <c r="E54" s="3"/>
      <c r="F54" s="3"/>
      <c r="G54" s="3"/>
      <c r="H54" s="3"/>
      <c r="I54" s="3"/>
      <c r="J54" s="31"/>
      <c r="K54" s="30"/>
      <c r="L54" s="8" t="s">
        <v>41</v>
      </c>
      <c r="M54" s="7" t="s">
        <v>10</v>
      </c>
      <c r="N54" s="2">
        <v>1</v>
      </c>
      <c r="O54" s="12">
        <v>89</v>
      </c>
      <c r="Q54" s="46">
        <f t="shared" si="34"/>
        <v>0</v>
      </c>
      <c r="R54" s="55">
        <f t="shared" si="35"/>
        <v>0</v>
      </c>
      <c r="AB54" s="4">
        <f t="shared" si="31"/>
        <v>0</v>
      </c>
      <c r="AC54" s="67">
        <f t="shared" si="28"/>
        <v>0</v>
      </c>
    </row>
    <row r="55" spans="1:30" hidden="1" x14ac:dyDescent="0.45">
      <c r="A55" s="2" t="s">
        <v>7</v>
      </c>
      <c r="B55" s="6" t="s">
        <v>23</v>
      </c>
      <c r="C55" s="74" t="s">
        <v>24</v>
      </c>
      <c r="D55" s="30"/>
      <c r="E55" s="3"/>
      <c r="F55" s="3"/>
      <c r="G55" s="3"/>
      <c r="H55" s="3"/>
      <c r="I55" s="3"/>
      <c r="J55" s="31"/>
      <c r="K55" s="30"/>
      <c r="L55" s="8">
        <v>100</v>
      </c>
      <c r="M55" s="7" t="s">
        <v>10</v>
      </c>
      <c r="N55" s="2">
        <v>1</v>
      </c>
      <c r="O55" s="12">
        <v>29</v>
      </c>
      <c r="Q55" s="46">
        <f t="shared" si="34"/>
        <v>0</v>
      </c>
      <c r="R55" s="55">
        <f t="shared" si="35"/>
        <v>0</v>
      </c>
      <c r="AB55" s="4">
        <f t="shared" si="31"/>
        <v>0</v>
      </c>
      <c r="AC55" s="67">
        <f t="shared" si="28"/>
        <v>0</v>
      </c>
    </row>
    <row r="56" spans="1:30" hidden="1" x14ac:dyDescent="0.45">
      <c r="A56" s="2" t="s">
        <v>7</v>
      </c>
      <c r="B56" s="6" t="s">
        <v>18</v>
      </c>
      <c r="C56" s="74" t="s">
        <v>17</v>
      </c>
      <c r="D56" s="30"/>
      <c r="E56" s="3"/>
      <c r="F56" s="3"/>
      <c r="G56" s="3"/>
      <c r="H56" s="3"/>
      <c r="I56" s="3"/>
      <c r="J56" s="31"/>
      <c r="K56" s="30"/>
      <c r="L56" s="8" t="s">
        <v>19</v>
      </c>
      <c r="M56" s="7" t="s">
        <v>10</v>
      </c>
      <c r="N56" s="2">
        <v>1</v>
      </c>
      <c r="O56" s="12">
        <v>49</v>
      </c>
      <c r="Q56" s="46">
        <f t="shared" si="34"/>
        <v>0</v>
      </c>
      <c r="R56" s="55">
        <f t="shared" si="35"/>
        <v>0</v>
      </c>
      <c r="AB56" s="4">
        <f t="shared" si="31"/>
        <v>0</v>
      </c>
      <c r="AC56" s="67">
        <f t="shared" si="28"/>
        <v>0</v>
      </c>
    </row>
    <row r="57" spans="1:30" hidden="1" x14ac:dyDescent="0.45">
      <c r="A57" s="2" t="s">
        <v>7</v>
      </c>
      <c r="B57" s="6" t="s">
        <v>27</v>
      </c>
      <c r="C57" s="74" t="s">
        <v>28</v>
      </c>
      <c r="D57" s="30"/>
      <c r="E57" s="3"/>
      <c r="F57" s="3"/>
      <c r="G57" s="3"/>
      <c r="H57" s="3"/>
      <c r="I57" s="3"/>
      <c r="J57" s="31"/>
      <c r="K57" s="30"/>
      <c r="L57" s="8">
        <v>125</v>
      </c>
      <c r="M57" s="7" t="s">
        <v>10</v>
      </c>
      <c r="N57" s="2">
        <v>1</v>
      </c>
      <c r="O57" s="12">
        <v>69</v>
      </c>
      <c r="Q57" s="46">
        <f t="shared" si="34"/>
        <v>0</v>
      </c>
      <c r="R57" s="55">
        <f t="shared" si="35"/>
        <v>0</v>
      </c>
      <c r="AB57" s="4">
        <f t="shared" si="31"/>
        <v>0</v>
      </c>
      <c r="AC57" s="67">
        <f t="shared" si="28"/>
        <v>0</v>
      </c>
    </row>
    <row r="58" spans="1:30" x14ac:dyDescent="0.45">
      <c r="A58" s="149" t="s">
        <v>7</v>
      </c>
      <c r="B58" s="150" t="s">
        <v>16</v>
      </c>
      <c r="C58" s="151">
        <v>0</v>
      </c>
      <c r="D58" s="152"/>
      <c r="E58" s="153"/>
      <c r="F58" s="154"/>
      <c r="G58" s="154"/>
      <c r="H58" s="154"/>
      <c r="I58" s="154"/>
      <c r="J58" s="155"/>
      <c r="K58" s="156"/>
      <c r="L58" s="157"/>
      <c r="M58" s="158"/>
      <c r="N58" s="159"/>
      <c r="O58" s="160"/>
      <c r="P58" s="161">
        <v>0</v>
      </c>
      <c r="Q58" s="162">
        <f t="shared" ref="Q58:AA58" si="36">SUM(Q59:Q75)</f>
        <v>16</v>
      </c>
      <c r="R58" s="163">
        <f t="shared" si="36"/>
        <v>321</v>
      </c>
      <c r="S58" s="162">
        <f t="shared" si="36"/>
        <v>0</v>
      </c>
      <c r="T58" s="162">
        <f t="shared" si="36"/>
        <v>3</v>
      </c>
      <c r="U58" s="162">
        <f t="shared" si="36"/>
        <v>13</v>
      </c>
      <c r="V58" s="162">
        <f t="shared" si="36"/>
        <v>0</v>
      </c>
      <c r="W58" s="162">
        <f t="shared" si="36"/>
        <v>0</v>
      </c>
      <c r="X58" s="162">
        <f t="shared" si="36"/>
        <v>0</v>
      </c>
      <c r="Y58" s="162">
        <f t="shared" si="36"/>
        <v>0</v>
      </c>
      <c r="Z58" s="162">
        <f t="shared" si="36"/>
        <v>0</v>
      </c>
      <c r="AA58" s="162">
        <f t="shared" si="36"/>
        <v>0</v>
      </c>
      <c r="AB58" s="164">
        <f t="shared" si="31"/>
        <v>16</v>
      </c>
      <c r="AC58" s="165">
        <f t="shared" si="28"/>
        <v>0</v>
      </c>
      <c r="AD58" s="13" t="s">
        <v>156</v>
      </c>
    </row>
    <row r="59" spans="1:30" hidden="1" x14ac:dyDescent="0.45">
      <c r="A59" s="59" t="s">
        <v>7</v>
      </c>
      <c r="B59" s="60" t="s">
        <v>16</v>
      </c>
      <c r="C59" s="73" t="s">
        <v>94</v>
      </c>
      <c r="D59" s="69"/>
      <c r="E59" s="70"/>
      <c r="F59" s="70"/>
      <c r="G59" s="70"/>
      <c r="H59" s="70"/>
      <c r="I59" s="70"/>
      <c r="J59" s="71"/>
      <c r="K59" s="69"/>
      <c r="L59" s="61">
        <v>100</v>
      </c>
      <c r="M59" s="62" t="s">
        <v>61</v>
      </c>
      <c r="N59" s="63">
        <v>3</v>
      </c>
      <c r="O59" s="64">
        <v>79</v>
      </c>
      <c r="Q59" s="46">
        <f t="shared" si="34"/>
        <v>0</v>
      </c>
      <c r="R59" s="55">
        <f t="shared" si="35"/>
        <v>0</v>
      </c>
      <c r="AB59" s="4">
        <f t="shared" si="31"/>
        <v>0</v>
      </c>
      <c r="AC59" s="67">
        <f t="shared" si="28"/>
        <v>0</v>
      </c>
    </row>
    <row r="60" spans="1:30" x14ac:dyDescent="0.45">
      <c r="A60" s="221" t="s">
        <v>7</v>
      </c>
      <c r="B60" s="222" t="s">
        <v>16</v>
      </c>
      <c r="C60" s="127" t="s">
        <v>95</v>
      </c>
      <c r="D60" s="128"/>
      <c r="E60" s="129"/>
      <c r="F60" s="130"/>
      <c r="G60" s="130">
        <v>7</v>
      </c>
      <c r="H60" s="130">
        <v>8</v>
      </c>
      <c r="I60" s="130"/>
      <c r="J60" s="131"/>
      <c r="K60" s="132" t="s">
        <v>120</v>
      </c>
      <c r="L60" s="228" t="s">
        <v>160</v>
      </c>
      <c r="M60" s="223" t="s">
        <v>10</v>
      </c>
      <c r="N60" s="224">
        <v>4</v>
      </c>
      <c r="O60" s="225">
        <v>45</v>
      </c>
      <c r="P60" s="194">
        <v>1</v>
      </c>
      <c r="Q60" s="46">
        <f t="shared" si="34"/>
        <v>4</v>
      </c>
      <c r="R60" s="55">
        <f t="shared" si="35"/>
        <v>45</v>
      </c>
      <c r="S60" s="197"/>
      <c r="T60" s="197"/>
      <c r="U60" s="199">
        <v>4</v>
      </c>
      <c r="V60" s="199"/>
      <c r="W60" s="199"/>
      <c r="X60" s="199"/>
      <c r="Y60" s="199"/>
      <c r="Z60" s="199"/>
      <c r="AA60" s="199"/>
      <c r="AB60" s="4">
        <f t="shared" si="31"/>
        <v>4</v>
      </c>
      <c r="AC60" s="135">
        <f t="shared" si="28"/>
        <v>0</v>
      </c>
      <c r="AD60" s="13" t="s">
        <v>155</v>
      </c>
    </row>
    <row r="61" spans="1:30" x14ac:dyDescent="0.45">
      <c r="A61" s="217" t="s">
        <v>7</v>
      </c>
      <c r="B61" s="215" t="s">
        <v>16</v>
      </c>
      <c r="C61" s="139" t="s">
        <v>20</v>
      </c>
      <c r="D61" s="140"/>
      <c r="E61" s="141"/>
      <c r="F61" s="142"/>
      <c r="G61" s="142">
        <v>7</v>
      </c>
      <c r="H61" s="142">
        <v>8</v>
      </c>
      <c r="I61" s="142"/>
      <c r="J61" s="143"/>
      <c r="K61" s="144" t="s">
        <v>120</v>
      </c>
      <c r="L61" s="174" t="s">
        <v>147</v>
      </c>
      <c r="M61" s="216" t="s">
        <v>61</v>
      </c>
      <c r="N61" s="217">
        <v>3</v>
      </c>
      <c r="O61" s="218">
        <v>59</v>
      </c>
      <c r="P61" s="194">
        <v>1</v>
      </c>
      <c r="Q61" s="46">
        <f t="shared" si="34"/>
        <v>3</v>
      </c>
      <c r="R61" s="55">
        <f t="shared" si="35"/>
        <v>59</v>
      </c>
      <c r="S61" s="197"/>
      <c r="T61" s="197">
        <v>3</v>
      </c>
      <c r="U61" s="199"/>
      <c r="V61" s="199"/>
      <c r="W61" s="199"/>
      <c r="X61" s="199"/>
      <c r="Y61" s="199"/>
      <c r="Z61" s="199"/>
      <c r="AA61" s="199">
        <v>0</v>
      </c>
      <c r="AB61" s="4">
        <f t="shared" si="31"/>
        <v>3</v>
      </c>
      <c r="AC61" s="135">
        <f t="shared" si="28"/>
        <v>0</v>
      </c>
      <c r="AD61" s="13" t="s">
        <v>155</v>
      </c>
    </row>
    <row r="62" spans="1:30" hidden="1" x14ac:dyDescent="0.45">
      <c r="A62" s="221" t="s">
        <v>7</v>
      </c>
      <c r="B62" s="222" t="s">
        <v>16</v>
      </c>
      <c r="C62" s="127" t="s">
        <v>25</v>
      </c>
      <c r="D62" s="128"/>
      <c r="E62" s="129"/>
      <c r="F62" s="130"/>
      <c r="G62" s="130"/>
      <c r="H62" s="130">
        <v>8</v>
      </c>
      <c r="I62" s="130"/>
      <c r="J62" s="131"/>
      <c r="K62" s="132" t="s">
        <v>121</v>
      </c>
      <c r="L62" s="173">
        <v>80</v>
      </c>
      <c r="M62" s="223" t="s">
        <v>10</v>
      </c>
      <c r="N62" s="224">
        <v>1</v>
      </c>
      <c r="O62" s="225">
        <v>35</v>
      </c>
      <c r="P62" s="194">
        <v>0</v>
      </c>
      <c r="Q62" s="46">
        <f t="shared" si="34"/>
        <v>0</v>
      </c>
      <c r="R62" s="55">
        <f t="shared" si="35"/>
        <v>0</v>
      </c>
      <c r="S62" s="197"/>
      <c r="T62" s="197"/>
      <c r="U62" s="199"/>
      <c r="V62" s="199"/>
      <c r="W62" s="199"/>
      <c r="X62" s="199"/>
      <c r="Y62" s="199"/>
      <c r="Z62" s="199"/>
      <c r="AA62" s="199"/>
      <c r="AB62" s="201">
        <f t="shared" si="31"/>
        <v>0</v>
      </c>
      <c r="AC62" s="202">
        <f t="shared" si="28"/>
        <v>0</v>
      </c>
      <c r="AD62" s="13"/>
    </row>
    <row r="63" spans="1:30" hidden="1" x14ac:dyDescent="0.45">
      <c r="A63" s="59" t="s">
        <v>7</v>
      </c>
      <c r="B63" s="60" t="s">
        <v>16</v>
      </c>
      <c r="C63" s="73" t="s">
        <v>93</v>
      </c>
      <c r="D63" s="69"/>
      <c r="E63" s="70"/>
      <c r="F63" s="70"/>
      <c r="G63" s="70"/>
      <c r="H63" s="70"/>
      <c r="I63" s="70"/>
      <c r="J63" s="71"/>
      <c r="K63" s="69"/>
      <c r="L63" s="61">
        <v>120</v>
      </c>
      <c r="M63" s="62" t="s">
        <v>61</v>
      </c>
      <c r="N63" s="63">
        <v>3</v>
      </c>
      <c r="O63" s="64">
        <v>79</v>
      </c>
      <c r="Q63" s="46">
        <f t="shared" si="34"/>
        <v>0</v>
      </c>
      <c r="R63" s="55">
        <f t="shared" si="35"/>
        <v>0</v>
      </c>
      <c r="AB63" s="4">
        <f t="shared" si="31"/>
        <v>0</v>
      </c>
      <c r="AC63" s="67">
        <f t="shared" si="28"/>
        <v>0</v>
      </c>
    </row>
    <row r="64" spans="1:30" x14ac:dyDescent="0.45">
      <c r="A64" s="217" t="s">
        <v>7</v>
      </c>
      <c r="B64" s="215" t="s">
        <v>16</v>
      </c>
      <c r="C64" s="139" t="s">
        <v>29</v>
      </c>
      <c r="D64" s="140"/>
      <c r="E64" s="141"/>
      <c r="F64" s="142"/>
      <c r="G64" s="142"/>
      <c r="H64" s="142"/>
      <c r="I64" s="142"/>
      <c r="J64" s="143"/>
      <c r="K64" s="144"/>
      <c r="L64" s="174">
        <v>100</v>
      </c>
      <c r="M64" s="216" t="s">
        <v>61</v>
      </c>
      <c r="N64" s="217">
        <v>3</v>
      </c>
      <c r="O64" s="218">
        <v>69</v>
      </c>
      <c r="P64" s="10">
        <v>1</v>
      </c>
      <c r="Q64" s="46">
        <f t="shared" si="34"/>
        <v>3</v>
      </c>
      <c r="R64" s="55">
        <f t="shared" si="35"/>
        <v>69</v>
      </c>
      <c r="U64" s="1">
        <v>3</v>
      </c>
      <c r="AA64" s="1">
        <v>0</v>
      </c>
      <c r="AB64" s="4">
        <f t="shared" si="31"/>
        <v>3</v>
      </c>
      <c r="AC64" s="135">
        <f t="shared" si="28"/>
        <v>0</v>
      </c>
      <c r="AD64" s="1" t="s">
        <v>155</v>
      </c>
    </row>
    <row r="65" spans="1:30" hidden="1" x14ac:dyDescent="0.45">
      <c r="A65" s="229" t="s">
        <v>7</v>
      </c>
      <c r="B65" s="230" t="s">
        <v>16</v>
      </c>
      <c r="C65" s="96" t="s">
        <v>131</v>
      </c>
      <c r="D65" s="97"/>
      <c r="E65" s="98"/>
      <c r="F65" s="98"/>
      <c r="G65" s="98">
        <v>7</v>
      </c>
      <c r="H65" s="98">
        <v>8</v>
      </c>
      <c r="I65" s="98"/>
      <c r="J65" s="99"/>
      <c r="K65" s="100" t="s">
        <v>121</v>
      </c>
      <c r="L65" s="231">
        <v>100</v>
      </c>
      <c r="M65" s="232" t="s">
        <v>130</v>
      </c>
      <c r="N65" s="229">
        <v>5</v>
      </c>
      <c r="O65" s="233">
        <v>55</v>
      </c>
      <c r="P65" s="194">
        <v>0</v>
      </c>
      <c r="Q65" s="187">
        <f t="shared" ref="Q65" si="37">N65*P65</f>
        <v>0</v>
      </c>
      <c r="R65" s="188">
        <f t="shared" ref="R65" si="38">O65*P65</f>
        <v>0</v>
      </c>
      <c r="S65" s="210"/>
      <c r="T65" s="210"/>
      <c r="U65" s="211"/>
      <c r="V65" s="211"/>
      <c r="W65" s="211"/>
      <c r="X65" s="211"/>
      <c r="Y65" s="211"/>
      <c r="Z65" s="211"/>
      <c r="AA65" s="211"/>
      <c r="AB65" s="213">
        <f t="shared" si="31"/>
        <v>0</v>
      </c>
      <c r="AC65" s="234">
        <f t="shared" ref="AC65:AC82" si="39">Q65-AB65</f>
        <v>0</v>
      </c>
      <c r="AD65" s="13" t="s">
        <v>149</v>
      </c>
    </row>
    <row r="66" spans="1:30" hidden="1" x14ac:dyDescent="0.45">
      <c r="A66" s="229" t="s">
        <v>7</v>
      </c>
      <c r="B66" s="230" t="s">
        <v>16</v>
      </c>
      <c r="C66" s="96" t="s">
        <v>132</v>
      </c>
      <c r="D66" s="97"/>
      <c r="E66" s="98"/>
      <c r="F66" s="98"/>
      <c r="G66" s="98">
        <v>7</v>
      </c>
      <c r="H66" s="98">
        <v>8</v>
      </c>
      <c r="I66" s="98"/>
      <c r="J66" s="99"/>
      <c r="K66" s="100" t="s">
        <v>122</v>
      </c>
      <c r="L66" s="175" t="s">
        <v>47</v>
      </c>
      <c r="M66" s="232" t="s">
        <v>130</v>
      </c>
      <c r="N66" s="229">
        <v>3</v>
      </c>
      <c r="O66" s="233">
        <v>36</v>
      </c>
      <c r="P66" s="194">
        <v>0</v>
      </c>
      <c r="Q66" s="187">
        <f t="shared" ref="Q66" si="40">N66*P66</f>
        <v>0</v>
      </c>
      <c r="R66" s="188">
        <f t="shared" ref="R66" si="41">O66*P66</f>
        <v>0</v>
      </c>
      <c r="S66" s="235"/>
      <c r="T66" s="210"/>
      <c r="U66" s="211"/>
      <c r="V66" s="211"/>
      <c r="W66" s="211"/>
      <c r="X66" s="211"/>
      <c r="Y66" s="236"/>
      <c r="Z66" s="211"/>
      <c r="AA66" s="211"/>
      <c r="AB66" s="213">
        <f t="shared" si="31"/>
        <v>0</v>
      </c>
      <c r="AC66" s="234">
        <f t="shared" si="39"/>
        <v>0</v>
      </c>
      <c r="AD66" s="13" t="s">
        <v>150</v>
      </c>
    </row>
    <row r="67" spans="1:30" hidden="1" x14ac:dyDescent="0.45">
      <c r="A67" s="217" t="s">
        <v>7</v>
      </c>
      <c r="B67" s="215" t="s">
        <v>16</v>
      </c>
      <c r="C67" s="139" t="s">
        <v>30</v>
      </c>
      <c r="D67" s="140"/>
      <c r="E67" s="141"/>
      <c r="F67" s="142"/>
      <c r="G67" s="142">
        <v>7</v>
      </c>
      <c r="H67" s="142">
        <v>8</v>
      </c>
      <c r="I67" s="142">
        <v>9</v>
      </c>
      <c r="J67" s="143"/>
      <c r="K67" s="144" t="s">
        <v>121</v>
      </c>
      <c r="L67" s="174">
        <v>120</v>
      </c>
      <c r="M67" s="216" t="s">
        <v>61</v>
      </c>
      <c r="N67" s="217">
        <v>3</v>
      </c>
      <c r="O67" s="218">
        <v>79</v>
      </c>
      <c r="P67" s="194">
        <v>0</v>
      </c>
      <c r="Q67" s="46">
        <f t="shared" si="34"/>
        <v>0</v>
      </c>
      <c r="R67" s="168">
        <f t="shared" si="35"/>
        <v>0</v>
      </c>
      <c r="S67" s="227"/>
      <c r="T67" s="197"/>
      <c r="U67" s="199"/>
      <c r="V67" s="199"/>
      <c r="W67" s="199"/>
      <c r="X67" s="237"/>
      <c r="Y67" s="227"/>
      <c r="Z67" s="197"/>
      <c r="AA67" s="199"/>
      <c r="AB67" s="201">
        <f t="shared" si="31"/>
        <v>0</v>
      </c>
      <c r="AC67" s="202">
        <f t="shared" si="39"/>
        <v>0</v>
      </c>
      <c r="AD67" s="13"/>
    </row>
    <row r="68" spans="1:30" x14ac:dyDescent="0.45">
      <c r="A68" s="221" t="s">
        <v>7</v>
      </c>
      <c r="B68" s="222" t="s">
        <v>16</v>
      </c>
      <c r="C68" s="127" t="s">
        <v>30</v>
      </c>
      <c r="D68" s="128"/>
      <c r="E68" s="129"/>
      <c r="F68" s="130"/>
      <c r="G68" s="130">
        <v>7</v>
      </c>
      <c r="H68" s="130">
        <v>8</v>
      </c>
      <c r="I68" s="130"/>
      <c r="J68" s="131"/>
      <c r="K68" s="132"/>
      <c r="L68" s="228">
        <v>100</v>
      </c>
      <c r="M68" s="223" t="s">
        <v>10</v>
      </c>
      <c r="N68" s="224">
        <v>3</v>
      </c>
      <c r="O68" s="225">
        <v>79</v>
      </c>
      <c r="P68" s="10">
        <v>1</v>
      </c>
      <c r="Q68" s="46">
        <f t="shared" si="34"/>
        <v>3</v>
      </c>
      <c r="R68" s="55">
        <f t="shared" si="35"/>
        <v>79</v>
      </c>
      <c r="S68" s="18"/>
      <c r="U68" s="1">
        <v>3</v>
      </c>
      <c r="V68" s="1">
        <v>0</v>
      </c>
      <c r="Y68" s="5"/>
      <c r="AB68" s="4">
        <f t="shared" si="31"/>
        <v>3</v>
      </c>
      <c r="AC68" s="135">
        <f t="shared" si="39"/>
        <v>0</v>
      </c>
      <c r="AD68" s="1" t="s">
        <v>155</v>
      </c>
    </row>
    <row r="69" spans="1:30" hidden="1" x14ac:dyDescent="0.45">
      <c r="A69" s="2" t="s">
        <v>7</v>
      </c>
      <c r="B69" s="6" t="s">
        <v>16</v>
      </c>
      <c r="C69" s="74" t="s">
        <v>43</v>
      </c>
      <c r="D69" s="30"/>
      <c r="E69" s="3"/>
      <c r="F69" s="3"/>
      <c r="G69" s="3"/>
      <c r="H69" s="3"/>
      <c r="I69" s="3"/>
      <c r="J69" s="31"/>
      <c r="K69" s="30"/>
      <c r="L69" s="8">
        <v>50</v>
      </c>
      <c r="M69" s="7" t="s">
        <v>10</v>
      </c>
      <c r="N69" s="2">
        <v>1</v>
      </c>
      <c r="O69" s="12">
        <v>29</v>
      </c>
      <c r="Q69" s="46">
        <f t="shared" si="34"/>
        <v>0</v>
      </c>
      <c r="R69" s="55">
        <f t="shared" si="35"/>
        <v>0</v>
      </c>
      <c r="AB69" s="4">
        <f t="shared" si="31"/>
        <v>0</v>
      </c>
      <c r="AC69" s="67">
        <f t="shared" si="39"/>
        <v>0</v>
      </c>
    </row>
    <row r="70" spans="1:30" hidden="1" x14ac:dyDescent="0.45">
      <c r="A70" s="2" t="s">
        <v>7</v>
      </c>
      <c r="B70" s="6" t="s">
        <v>16</v>
      </c>
      <c r="C70" s="74" t="s">
        <v>44</v>
      </c>
      <c r="D70" s="30"/>
      <c r="E70" s="3"/>
      <c r="F70" s="3"/>
      <c r="G70" s="3"/>
      <c r="H70" s="3"/>
      <c r="I70" s="3"/>
      <c r="J70" s="31"/>
      <c r="K70" s="30"/>
      <c r="L70" s="8">
        <v>50</v>
      </c>
      <c r="M70" s="7" t="s">
        <v>10</v>
      </c>
      <c r="N70" s="2">
        <v>1</v>
      </c>
      <c r="O70" s="12">
        <v>25</v>
      </c>
      <c r="Q70" s="46">
        <f t="shared" si="34"/>
        <v>0</v>
      </c>
      <c r="R70" s="55">
        <f t="shared" si="35"/>
        <v>0</v>
      </c>
      <c r="AB70" s="4">
        <f t="shared" ref="AB70:AB75" si="42">SUM(S70:AA70)</f>
        <v>0</v>
      </c>
      <c r="AC70" s="67">
        <f t="shared" si="39"/>
        <v>0</v>
      </c>
    </row>
    <row r="71" spans="1:30" x14ac:dyDescent="0.45">
      <c r="A71" s="214" t="s">
        <v>7</v>
      </c>
      <c r="B71" s="215" t="s">
        <v>16</v>
      </c>
      <c r="C71" s="139" t="s">
        <v>44</v>
      </c>
      <c r="D71" s="140"/>
      <c r="E71" s="141"/>
      <c r="F71" s="142"/>
      <c r="G71" s="142">
        <v>7</v>
      </c>
      <c r="H71" s="142">
        <v>8</v>
      </c>
      <c r="I71" s="142"/>
      <c r="J71" s="143"/>
      <c r="K71" s="144" t="s">
        <v>120</v>
      </c>
      <c r="L71" s="174">
        <v>100</v>
      </c>
      <c r="M71" s="216" t="s">
        <v>61</v>
      </c>
      <c r="N71" s="217">
        <v>3</v>
      </c>
      <c r="O71" s="218">
        <v>69</v>
      </c>
      <c r="P71" s="194">
        <v>1</v>
      </c>
      <c r="Q71" s="46">
        <f t="shared" si="34"/>
        <v>3</v>
      </c>
      <c r="R71" s="55">
        <f t="shared" si="35"/>
        <v>69</v>
      </c>
      <c r="S71" s="197"/>
      <c r="T71" s="197"/>
      <c r="U71" s="199">
        <v>3</v>
      </c>
      <c r="V71" s="199">
        <v>0</v>
      </c>
      <c r="W71" s="199"/>
      <c r="X71" s="199"/>
      <c r="Y71" s="199"/>
      <c r="Z71" s="199"/>
      <c r="AA71" s="199">
        <v>0</v>
      </c>
      <c r="AB71" s="4">
        <f t="shared" si="42"/>
        <v>3</v>
      </c>
      <c r="AC71" s="135">
        <f t="shared" si="39"/>
        <v>0</v>
      </c>
      <c r="AD71" s="13" t="s">
        <v>155</v>
      </c>
    </row>
    <row r="72" spans="1:30" hidden="1" x14ac:dyDescent="0.45">
      <c r="A72" s="59" t="s">
        <v>7</v>
      </c>
      <c r="B72" s="60" t="s">
        <v>16</v>
      </c>
      <c r="C72" s="73" t="s">
        <v>96</v>
      </c>
      <c r="D72" s="69"/>
      <c r="E72" s="70"/>
      <c r="F72" s="70"/>
      <c r="G72" s="70"/>
      <c r="H72" s="70"/>
      <c r="I72" s="70"/>
      <c r="J72" s="71"/>
      <c r="K72" s="69"/>
      <c r="L72" s="61">
        <v>100</v>
      </c>
      <c r="M72" s="62" t="s">
        <v>61</v>
      </c>
      <c r="N72" s="63">
        <v>3</v>
      </c>
      <c r="O72" s="64">
        <v>79</v>
      </c>
      <c r="Q72" s="46">
        <f t="shared" si="34"/>
        <v>0</v>
      </c>
      <c r="R72" s="55">
        <f t="shared" si="35"/>
        <v>0</v>
      </c>
      <c r="AB72" s="4">
        <f t="shared" si="42"/>
        <v>0</v>
      </c>
      <c r="AC72" s="67">
        <f t="shared" si="39"/>
        <v>0</v>
      </c>
    </row>
    <row r="73" spans="1:30" hidden="1" x14ac:dyDescent="0.45">
      <c r="A73" s="63" t="s">
        <v>7</v>
      </c>
      <c r="B73" s="60" t="s">
        <v>16</v>
      </c>
      <c r="C73" s="73" t="s">
        <v>59</v>
      </c>
      <c r="D73" s="69"/>
      <c r="E73" s="70"/>
      <c r="F73" s="70"/>
      <c r="G73" s="70"/>
      <c r="H73" s="70"/>
      <c r="I73" s="70"/>
      <c r="J73" s="71"/>
      <c r="K73" s="69"/>
      <c r="L73" s="61">
        <v>95</v>
      </c>
      <c r="M73" s="62" t="s">
        <v>61</v>
      </c>
      <c r="N73" s="63">
        <v>3</v>
      </c>
      <c r="O73" s="64">
        <v>59</v>
      </c>
      <c r="Q73" s="46">
        <f t="shared" si="34"/>
        <v>0</v>
      </c>
      <c r="R73" s="55">
        <f t="shared" si="35"/>
        <v>0</v>
      </c>
      <c r="AB73" s="4">
        <f t="shared" si="42"/>
        <v>0</v>
      </c>
      <c r="AC73" s="67">
        <f t="shared" si="39"/>
        <v>0</v>
      </c>
    </row>
    <row r="74" spans="1:30" hidden="1" x14ac:dyDescent="0.45">
      <c r="A74" s="2" t="s">
        <v>7</v>
      </c>
      <c r="B74" s="6" t="s">
        <v>16</v>
      </c>
      <c r="C74" s="74" t="s">
        <v>59</v>
      </c>
      <c r="D74" s="30"/>
      <c r="E74" s="3"/>
      <c r="F74" s="3"/>
      <c r="G74" s="3"/>
      <c r="H74" s="3"/>
      <c r="I74" s="3"/>
      <c r="J74" s="31"/>
      <c r="K74" s="30"/>
      <c r="L74" s="8">
        <v>90</v>
      </c>
      <c r="M74" s="7" t="s">
        <v>10</v>
      </c>
      <c r="N74" s="2">
        <v>2</v>
      </c>
      <c r="O74" s="12">
        <v>49</v>
      </c>
      <c r="Q74" s="46">
        <f t="shared" si="34"/>
        <v>0</v>
      </c>
      <c r="R74" s="55">
        <f t="shared" si="35"/>
        <v>0</v>
      </c>
      <c r="AB74" s="4">
        <f t="shared" si="42"/>
        <v>0</v>
      </c>
      <c r="AC74" s="67">
        <f t="shared" si="39"/>
        <v>0</v>
      </c>
    </row>
    <row r="75" spans="1:30" hidden="1" x14ac:dyDescent="0.45">
      <c r="A75" s="2" t="s">
        <v>7</v>
      </c>
      <c r="B75" s="6" t="s">
        <v>57</v>
      </c>
      <c r="C75" s="74" t="s">
        <v>58</v>
      </c>
      <c r="D75" s="30"/>
      <c r="E75" s="3"/>
      <c r="F75" s="3"/>
      <c r="G75" s="3"/>
      <c r="H75" s="3"/>
      <c r="I75" s="3"/>
      <c r="J75" s="31"/>
      <c r="K75" s="30"/>
      <c r="L75" s="8" t="s">
        <v>41</v>
      </c>
      <c r="M75" s="7" t="s">
        <v>10</v>
      </c>
      <c r="N75" s="2">
        <v>1</v>
      </c>
      <c r="O75" s="12">
        <v>39</v>
      </c>
      <c r="Q75" s="46">
        <f t="shared" si="34"/>
        <v>0</v>
      </c>
      <c r="R75" s="55">
        <f t="shared" si="35"/>
        <v>0</v>
      </c>
      <c r="AB75" s="4">
        <f t="shared" si="42"/>
        <v>0</v>
      </c>
      <c r="AC75" s="67">
        <f t="shared" si="39"/>
        <v>0</v>
      </c>
    </row>
    <row r="76" spans="1:30" x14ac:dyDescent="0.45">
      <c r="A76" s="149" t="s">
        <v>7</v>
      </c>
      <c r="B76" s="150" t="s">
        <v>69</v>
      </c>
      <c r="C76" s="151">
        <v>0</v>
      </c>
      <c r="D76" s="152"/>
      <c r="E76" s="153"/>
      <c r="F76" s="154"/>
      <c r="G76" s="154"/>
      <c r="H76" s="154"/>
      <c r="I76" s="154"/>
      <c r="J76" s="155"/>
      <c r="K76" s="156"/>
      <c r="L76" s="157"/>
      <c r="M76" s="158"/>
      <c r="N76" s="159"/>
      <c r="O76" s="160"/>
      <c r="P76" s="161">
        <v>0</v>
      </c>
      <c r="Q76" s="162">
        <f>SUM(Q77:Q84)</f>
        <v>16</v>
      </c>
      <c r="R76" s="163">
        <f>SUM(R77:R84)</f>
        <v>426.8</v>
      </c>
      <c r="S76" s="162">
        <f t="shared" ref="S76:U76" si="43">SUM(S77:S84)</f>
        <v>0</v>
      </c>
      <c r="T76" s="162">
        <f t="shared" si="43"/>
        <v>7</v>
      </c>
      <c r="U76" s="162">
        <f t="shared" si="43"/>
        <v>0</v>
      </c>
      <c r="V76" s="162">
        <f>SUM(V77:V84)</f>
        <v>8</v>
      </c>
      <c r="W76" s="162">
        <f t="shared" ref="W76:AB76" si="44">SUM(W77:W84)</f>
        <v>0</v>
      </c>
      <c r="X76" s="162">
        <f t="shared" si="44"/>
        <v>0</v>
      </c>
      <c r="Y76" s="162">
        <f t="shared" si="44"/>
        <v>0</v>
      </c>
      <c r="Z76" s="162">
        <f t="shared" si="44"/>
        <v>0</v>
      </c>
      <c r="AA76" s="162">
        <f t="shared" si="44"/>
        <v>1</v>
      </c>
      <c r="AB76" s="162">
        <f t="shared" si="44"/>
        <v>16</v>
      </c>
      <c r="AC76" s="165">
        <f t="shared" si="39"/>
        <v>0</v>
      </c>
      <c r="AD76" s="13" t="s">
        <v>156</v>
      </c>
    </row>
    <row r="77" spans="1:30" x14ac:dyDescent="0.45">
      <c r="A77" s="224" t="s">
        <v>7</v>
      </c>
      <c r="B77" s="222" t="s">
        <v>69</v>
      </c>
      <c r="C77" s="127" t="s">
        <v>165</v>
      </c>
      <c r="D77" s="128"/>
      <c r="E77" s="129"/>
      <c r="F77" s="130">
        <v>6</v>
      </c>
      <c r="G77" s="130">
        <v>7</v>
      </c>
      <c r="H77" s="130"/>
      <c r="I77" s="130"/>
      <c r="J77" s="131"/>
      <c r="K77" s="132"/>
      <c r="L77" s="228" t="s">
        <v>47</v>
      </c>
      <c r="M77" s="223" t="s">
        <v>10</v>
      </c>
      <c r="N77" s="224">
        <v>4</v>
      </c>
      <c r="O77" s="225">
        <v>87</v>
      </c>
      <c r="P77" s="10">
        <v>1</v>
      </c>
      <c r="Q77" s="46">
        <f t="shared" ref="Q77" si="45">N77*P77</f>
        <v>4</v>
      </c>
      <c r="R77" s="55">
        <f t="shared" ref="R77" si="46">O77*P77</f>
        <v>87</v>
      </c>
      <c r="V77" s="1">
        <v>4</v>
      </c>
      <c r="AB77" s="4">
        <f t="shared" ref="AB77:AB108" si="47">SUM(S77:AA77)</f>
        <v>4</v>
      </c>
      <c r="AC77" s="135">
        <f t="shared" si="39"/>
        <v>0</v>
      </c>
      <c r="AD77" s="1" t="s">
        <v>155</v>
      </c>
    </row>
    <row r="78" spans="1:30" hidden="1" x14ac:dyDescent="0.45">
      <c r="A78" s="214" t="s">
        <v>7</v>
      </c>
      <c r="B78" s="215" t="s">
        <v>69</v>
      </c>
      <c r="C78" s="139" t="s">
        <v>71</v>
      </c>
      <c r="D78" s="140"/>
      <c r="E78" s="141"/>
      <c r="F78" s="142"/>
      <c r="G78" s="142">
        <v>7</v>
      </c>
      <c r="H78" s="142">
        <v>8</v>
      </c>
      <c r="I78" s="142"/>
      <c r="J78" s="143"/>
      <c r="K78" s="144" t="s">
        <v>120</v>
      </c>
      <c r="L78" s="174">
        <v>120</v>
      </c>
      <c r="M78" s="216" t="s">
        <v>61</v>
      </c>
      <c r="N78" s="217">
        <v>2</v>
      </c>
      <c r="O78" s="218">
        <v>59</v>
      </c>
      <c r="P78" s="194">
        <v>0</v>
      </c>
      <c r="Q78" s="46">
        <f t="shared" si="34"/>
        <v>0</v>
      </c>
      <c r="R78" s="55">
        <f t="shared" si="35"/>
        <v>0</v>
      </c>
      <c r="S78" s="197"/>
      <c r="T78" s="197"/>
      <c r="U78" s="199"/>
      <c r="V78" s="199"/>
      <c r="W78" s="199"/>
      <c r="X78" s="199"/>
      <c r="Y78" s="199"/>
      <c r="Z78" s="199"/>
      <c r="AA78" s="199"/>
      <c r="AB78" s="201">
        <f t="shared" si="47"/>
        <v>0</v>
      </c>
      <c r="AC78" s="202">
        <f t="shared" si="39"/>
        <v>0</v>
      </c>
      <c r="AD78" s="13"/>
    </row>
    <row r="79" spans="1:30" hidden="1" x14ac:dyDescent="0.45">
      <c r="A79" s="214" t="s">
        <v>7</v>
      </c>
      <c r="B79" s="215" t="s">
        <v>69</v>
      </c>
      <c r="C79" s="139" t="s">
        <v>70</v>
      </c>
      <c r="D79" s="140"/>
      <c r="E79" s="141"/>
      <c r="F79" s="142"/>
      <c r="G79" s="142">
        <v>7</v>
      </c>
      <c r="H79" s="142">
        <v>8</v>
      </c>
      <c r="I79" s="142"/>
      <c r="J79" s="143"/>
      <c r="K79" s="144" t="s">
        <v>120</v>
      </c>
      <c r="L79" s="172">
        <v>70</v>
      </c>
      <c r="M79" s="216" t="s">
        <v>61</v>
      </c>
      <c r="N79" s="217">
        <v>2</v>
      </c>
      <c r="O79" s="218">
        <v>59</v>
      </c>
      <c r="P79" s="194">
        <v>0</v>
      </c>
      <c r="Q79" s="46">
        <f t="shared" ref="Q79:Q114" si="48">N79*P79</f>
        <v>0</v>
      </c>
      <c r="R79" s="55">
        <f t="shared" ref="R79:R114" si="49">O79*P79</f>
        <v>0</v>
      </c>
      <c r="S79" s="197"/>
      <c r="T79" s="197"/>
      <c r="U79" s="199"/>
      <c r="V79" s="199"/>
      <c r="W79" s="199"/>
      <c r="X79" s="199"/>
      <c r="Y79" s="199"/>
      <c r="Z79" s="199"/>
      <c r="AA79" s="199"/>
      <c r="AB79" s="201">
        <f t="shared" si="47"/>
        <v>0</v>
      </c>
      <c r="AC79" s="202">
        <f t="shared" si="39"/>
        <v>0</v>
      </c>
      <c r="AD79" s="13"/>
    </row>
    <row r="80" spans="1:30" hidden="1" x14ac:dyDescent="0.45">
      <c r="A80" s="214" t="s">
        <v>7</v>
      </c>
      <c r="B80" s="215" t="s">
        <v>31</v>
      </c>
      <c r="C80" s="139" t="s">
        <v>24</v>
      </c>
      <c r="D80" s="140"/>
      <c r="E80" s="141"/>
      <c r="F80" s="142"/>
      <c r="G80" s="142">
        <v>7</v>
      </c>
      <c r="H80" s="142">
        <v>8</v>
      </c>
      <c r="I80" s="142"/>
      <c r="J80" s="143"/>
      <c r="K80" s="144" t="s">
        <v>121</v>
      </c>
      <c r="L80" s="174">
        <v>100</v>
      </c>
      <c r="M80" s="216" t="s">
        <v>61</v>
      </c>
      <c r="N80" s="217">
        <v>3</v>
      </c>
      <c r="O80" s="218">
        <v>69</v>
      </c>
      <c r="P80" s="194">
        <v>0</v>
      </c>
      <c r="Q80" s="46">
        <f t="shared" si="48"/>
        <v>0</v>
      </c>
      <c r="R80" s="55">
        <f t="shared" si="49"/>
        <v>0</v>
      </c>
      <c r="S80" s="197"/>
      <c r="T80" s="197"/>
      <c r="U80" s="199"/>
      <c r="V80" s="199"/>
      <c r="W80" s="199"/>
      <c r="X80" s="199"/>
      <c r="Y80" s="199"/>
      <c r="Z80" s="199"/>
      <c r="AA80" s="199"/>
      <c r="AB80" s="201">
        <f t="shared" si="47"/>
        <v>0</v>
      </c>
      <c r="AC80" s="202">
        <f t="shared" si="39"/>
        <v>0</v>
      </c>
      <c r="AD80" s="13"/>
    </row>
    <row r="81" spans="1:30" hidden="1" x14ac:dyDescent="0.45">
      <c r="A81" s="214" t="s">
        <v>7</v>
      </c>
      <c r="B81" s="215" t="s">
        <v>31</v>
      </c>
      <c r="C81" s="139" t="s">
        <v>75</v>
      </c>
      <c r="D81" s="140"/>
      <c r="E81" s="141"/>
      <c r="F81" s="142"/>
      <c r="G81" s="142">
        <v>7</v>
      </c>
      <c r="H81" s="142">
        <v>8</v>
      </c>
      <c r="I81" s="142"/>
      <c r="J81" s="143"/>
      <c r="K81" s="144" t="s">
        <v>121</v>
      </c>
      <c r="L81" s="174">
        <v>140</v>
      </c>
      <c r="M81" s="216" t="s">
        <v>61</v>
      </c>
      <c r="N81" s="217">
        <v>3</v>
      </c>
      <c r="O81" s="218">
        <v>69</v>
      </c>
      <c r="P81" s="194">
        <v>0</v>
      </c>
      <c r="Q81" s="46">
        <f t="shared" si="48"/>
        <v>0</v>
      </c>
      <c r="R81" s="55">
        <f t="shared" si="49"/>
        <v>0</v>
      </c>
      <c r="S81" s="197"/>
      <c r="T81" s="197"/>
      <c r="U81" s="199"/>
      <c r="V81" s="199"/>
      <c r="W81" s="199"/>
      <c r="X81" s="199"/>
      <c r="Y81" s="199"/>
      <c r="Z81" s="199"/>
      <c r="AA81" s="199"/>
      <c r="AB81" s="201">
        <f t="shared" si="47"/>
        <v>0</v>
      </c>
      <c r="AC81" s="202">
        <f t="shared" si="39"/>
        <v>0</v>
      </c>
      <c r="AD81" s="13"/>
    </row>
    <row r="82" spans="1:30" hidden="1" x14ac:dyDescent="0.45">
      <c r="A82" s="2" t="s">
        <v>7</v>
      </c>
      <c r="B82" s="6" t="s">
        <v>31</v>
      </c>
      <c r="C82" s="74" t="s">
        <v>32</v>
      </c>
      <c r="D82" s="30"/>
      <c r="E82" s="3"/>
      <c r="F82" s="3"/>
      <c r="G82" s="3"/>
      <c r="H82" s="3"/>
      <c r="I82" s="3"/>
      <c r="J82" s="31"/>
      <c r="K82" s="30"/>
      <c r="L82" s="8">
        <v>100</v>
      </c>
      <c r="M82" s="7" t="s">
        <v>10</v>
      </c>
      <c r="N82" s="2">
        <v>1</v>
      </c>
      <c r="O82" s="12">
        <v>32</v>
      </c>
      <c r="Q82" s="46">
        <f t="shared" si="48"/>
        <v>0</v>
      </c>
      <c r="R82" s="55">
        <f t="shared" si="49"/>
        <v>0</v>
      </c>
      <c r="AB82" s="4">
        <f t="shared" si="47"/>
        <v>0</v>
      </c>
      <c r="AC82" s="67">
        <f t="shared" si="39"/>
        <v>0</v>
      </c>
    </row>
    <row r="83" spans="1:30" x14ac:dyDescent="0.45">
      <c r="A83" s="224" t="s">
        <v>7</v>
      </c>
      <c r="B83" s="222" t="s">
        <v>69</v>
      </c>
      <c r="C83" s="127" t="s">
        <v>77</v>
      </c>
      <c r="D83" s="128"/>
      <c r="E83" s="129"/>
      <c r="F83" s="130">
        <v>6</v>
      </c>
      <c r="G83" s="130">
        <v>7</v>
      </c>
      <c r="H83" s="130"/>
      <c r="I83" s="130"/>
      <c r="J83" s="131"/>
      <c r="K83" s="132"/>
      <c r="L83" s="228" t="s">
        <v>133</v>
      </c>
      <c r="M83" s="223" t="s">
        <v>10</v>
      </c>
      <c r="N83" s="224">
        <v>4</v>
      </c>
      <c r="O83" s="225">
        <v>87</v>
      </c>
      <c r="P83" s="10">
        <v>1</v>
      </c>
      <c r="Q83" s="46">
        <f t="shared" si="48"/>
        <v>4</v>
      </c>
      <c r="R83" s="55">
        <f t="shared" si="49"/>
        <v>87</v>
      </c>
      <c r="V83" s="1">
        <v>4</v>
      </c>
      <c r="AB83" s="4">
        <f t="shared" si="47"/>
        <v>4</v>
      </c>
      <c r="AC83" s="135">
        <f t="shared" ref="AC83:AC84" si="50">Q83-AB83</f>
        <v>0</v>
      </c>
      <c r="AD83" s="1" t="s">
        <v>155</v>
      </c>
    </row>
    <row r="84" spans="1:30" x14ac:dyDescent="0.45">
      <c r="A84" s="239" t="s">
        <v>7</v>
      </c>
      <c r="B84" s="240" t="s">
        <v>31</v>
      </c>
      <c r="C84" s="75" t="s">
        <v>76</v>
      </c>
      <c r="D84" s="35"/>
      <c r="E84" s="36"/>
      <c r="F84" s="125">
        <v>6</v>
      </c>
      <c r="G84" s="125">
        <v>7</v>
      </c>
      <c r="H84" s="125">
        <v>8</v>
      </c>
      <c r="I84" s="125"/>
      <c r="J84" s="126"/>
      <c r="K84" s="45" t="s">
        <v>121</v>
      </c>
      <c r="L84" s="245">
        <v>100</v>
      </c>
      <c r="M84" s="241" t="s">
        <v>105</v>
      </c>
      <c r="N84" s="242">
        <v>2</v>
      </c>
      <c r="O84" s="243">
        <v>63.2</v>
      </c>
      <c r="P84" s="194">
        <v>4</v>
      </c>
      <c r="Q84" s="46">
        <f t="shared" si="48"/>
        <v>8</v>
      </c>
      <c r="R84" s="55">
        <f t="shared" si="49"/>
        <v>252.8</v>
      </c>
      <c r="S84" s="197"/>
      <c r="T84" s="197">
        <v>7</v>
      </c>
      <c r="U84" s="199"/>
      <c r="V84" s="199"/>
      <c r="W84" s="199"/>
      <c r="X84" s="199"/>
      <c r="Y84" s="199"/>
      <c r="Z84" s="199"/>
      <c r="AA84" s="199">
        <v>1</v>
      </c>
      <c r="AB84" s="4">
        <f t="shared" si="47"/>
        <v>8</v>
      </c>
      <c r="AC84" s="135">
        <f t="shared" si="50"/>
        <v>0</v>
      </c>
      <c r="AD84" s="13" t="s">
        <v>155</v>
      </c>
    </row>
    <row r="85" spans="1:30" x14ac:dyDescent="0.45">
      <c r="A85" s="149" t="s">
        <v>7</v>
      </c>
      <c r="B85" s="150" t="s">
        <v>8</v>
      </c>
      <c r="C85" s="151">
        <v>0</v>
      </c>
      <c r="D85" s="152"/>
      <c r="E85" s="153"/>
      <c r="F85" s="154"/>
      <c r="G85" s="154"/>
      <c r="H85" s="154"/>
      <c r="I85" s="154"/>
      <c r="J85" s="155"/>
      <c r="K85" s="156"/>
      <c r="L85" s="157"/>
      <c r="M85" s="158"/>
      <c r="N85" s="159"/>
      <c r="O85" s="160"/>
      <c r="P85" s="161">
        <v>0</v>
      </c>
      <c r="Q85" s="162">
        <f t="shared" ref="Q85:AA85" si="51">SUM(Q86:Q96)</f>
        <v>17</v>
      </c>
      <c r="R85" s="163">
        <f t="shared" si="51"/>
        <v>507.6</v>
      </c>
      <c r="S85" s="162">
        <f t="shared" si="51"/>
        <v>12</v>
      </c>
      <c r="T85" s="162">
        <f t="shared" si="51"/>
        <v>0</v>
      </c>
      <c r="U85" s="162">
        <f t="shared" si="51"/>
        <v>0</v>
      </c>
      <c r="V85" s="162">
        <f t="shared" si="51"/>
        <v>0</v>
      </c>
      <c r="W85" s="162">
        <f t="shared" si="51"/>
        <v>0</v>
      </c>
      <c r="X85" s="162">
        <f t="shared" si="51"/>
        <v>0</v>
      </c>
      <c r="Y85" s="162">
        <f t="shared" si="51"/>
        <v>0</v>
      </c>
      <c r="Z85" s="162">
        <f t="shared" si="51"/>
        <v>5</v>
      </c>
      <c r="AA85" s="162">
        <f t="shared" si="51"/>
        <v>0</v>
      </c>
      <c r="AB85" s="164">
        <f t="shared" si="47"/>
        <v>17</v>
      </c>
      <c r="AC85" s="165">
        <f t="shared" ref="AC85:AC93" si="52">Q85-AB85</f>
        <v>0</v>
      </c>
      <c r="AD85" s="13" t="s">
        <v>156</v>
      </c>
    </row>
    <row r="86" spans="1:30" s="199" customFormat="1" x14ac:dyDescent="0.45">
      <c r="A86" s="214" t="s">
        <v>7</v>
      </c>
      <c r="B86" s="215" t="s">
        <v>8</v>
      </c>
      <c r="C86" s="139" t="s">
        <v>9</v>
      </c>
      <c r="D86" s="140"/>
      <c r="E86" s="141"/>
      <c r="F86" s="142"/>
      <c r="G86" s="142">
        <v>7</v>
      </c>
      <c r="H86" s="142">
        <v>8</v>
      </c>
      <c r="I86" s="142"/>
      <c r="J86" s="143"/>
      <c r="K86" s="144" t="s">
        <v>121</v>
      </c>
      <c r="L86" s="174">
        <v>150</v>
      </c>
      <c r="M86" s="216" t="s">
        <v>61</v>
      </c>
      <c r="N86" s="217">
        <v>3</v>
      </c>
      <c r="O86" s="218">
        <v>79</v>
      </c>
      <c r="P86" s="194">
        <v>1</v>
      </c>
      <c r="Q86" s="46">
        <f t="shared" si="48"/>
        <v>3</v>
      </c>
      <c r="R86" s="55">
        <f t="shared" si="49"/>
        <v>79</v>
      </c>
      <c r="S86" s="197">
        <v>3</v>
      </c>
      <c r="T86" s="197"/>
      <c r="Z86" s="199">
        <v>0</v>
      </c>
      <c r="AB86" s="4">
        <f t="shared" si="47"/>
        <v>3</v>
      </c>
      <c r="AC86" s="135">
        <f t="shared" si="52"/>
        <v>0</v>
      </c>
      <c r="AD86" s="197" t="s">
        <v>155</v>
      </c>
    </row>
    <row r="87" spans="1:30" hidden="1" x14ac:dyDescent="0.45">
      <c r="A87" s="29" t="s">
        <v>7</v>
      </c>
      <c r="B87" s="6" t="s">
        <v>8</v>
      </c>
      <c r="C87" s="74" t="s">
        <v>11</v>
      </c>
      <c r="D87" s="30"/>
      <c r="E87" s="3"/>
      <c r="F87" s="3"/>
      <c r="G87" s="3"/>
      <c r="H87" s="3"/>
      <c r="I87" s="3"/>
      <c r="J87" s="31"/>
      <c r="K87" s="30"/>
      <c r="L87" s="8" t="s">
        <v>12</v>
      </c>
      <c r="M87" s="7" t="s">
        <v>10</v>
      </c>
      <c r="N87" s="2">
        <v>1</v>
      </c>
      <c r="O87" s="12">
        <v>39</v>
      </c>
      <c r="Q87" s="46">
        <f t="shared" si="48"/>
        <v>0</v>
      </c>
      <c r="R87" s="55">
        <f t="shared" si="49"/>
        <v>0</v>
      </c>
      <c r="AB87" s="4">
        <f t="shared" si="47"/>
        <v>0</v>
      </c>
      <c r="AC87" s="67">
        <f t="shared" si="52"/>
        <v>0</v>
      </c>
    </row>
    <row r="88" spans="1:30" hidden="1" x14ac:dyDescent="0.45">
      <c r="A88" s="119" t="s">
        <v>7</v>
      </c>
      <c r="B88" s="14" t="s">
        <v>8</v>
      </c>
      <c r="C88" s="120" t="s">
        <v>111</v>
      </c>
      <c r="D88" s="121"/>
      <c r="E88" s="122"/>
      <c r="F88" s="122">
        <v>6</v>
      </c>
      <c r="G88" s="122">
        <v>7</v>
      </c>
      <c r="H88" s="122">
        <v>8</v>
      </c>
      <c r="I88" s="122">
        <v>9</v>
      </c>
      <c r="J88" s="123"/>
      <c r="K88" s="124"/>
      <c r="L88" s="33">
        <v>100</v>
      </c>
      <c r="M88" s="13" t="s">
        <v>105</v>
      </c>
      <c r="N88" s="1">
        <v>2</v>
      </c>
      <c r="O88" s="34">
        <v>79</v>
      </c>
      <c r="P88" s="9"/>
      <c r="Q88" s="46">
        <f t="shared" si="48"/>
        <v>0</v>
      </c>
      <c r="R88" s="55">
        <f t="shared" si="49"/>
        <v>0</v>
      </c>
      <c r="AB88" s="4">
        <f t="shared" si="47"/>
        <v>0</v>
      </c>
      <c r="AC88" s="135">
        <f t="shared" si="52"/>
        <v>0</v>
      </c>
      <c r="AD88" s="13"/>
    </row>
    <row r="89" spans="1:30" s="199" customFormat="1" x14ac:dyDescent="0.45">
      <c r="A89" s="224" t="s">
        <v>7</v>
      </c>
      <c r="B89" s="222" t="s">
        <v>8</v>
      </c>
      <c r="C89" s="127" t="s">
        <v>21</v>
      </c>
      <c r="D89" s="128"/>
      <c r="E89" s="129"/>
      <c r="F89" s="130"/>
      <c r="G89" s="130"/>
      <c r="H89" s="130">
        <v>8</v>
      </c>
      <c r="I89" s="130"/>
      <c r="J89" s="131"/>
      <c r="K89" s="132" t="s">
        <v>121</v>
      </c>
      <c r="L89" s="228">
        <v>150</v>
      </c>
      <c r="M89" s="223" t="s">
        <v>10</v>
      </c>
      <c r="N89" s="224">
        <v>1</v>
      </c>
      <c r="O89" s="225">
        <v>39</v>
      </c>
      <c r="P89" s="194">
        <v>2</v>
      </c>
      <c r="Q89" s="46">
        <f>N89*P89</f>
        <v>2</v>
      </c>
      <c r="R89" s="55">
        <f>O89*P89</f>
        <v>78</v>
      </c>
      <c r="S89" s="197">
        <v>0</v>
      </c>
      <c r="T89" s="197"/>
      <c r="W89" s="244"/>
      <c r="Y89" s="200"/>
      <c r="Z89" s="199">
        <v>2</v>
      </c>
      <c r="AB89" s="4">
        <f t="shared" si="47"/>
        <v>2</v>
      </c>
      <c r="AC89" s="135">
        <f t="shared" si="52"/>
        <v>0</v>
      </c>
      <c r="AD89" s="197" t="s">
        <v>155</v>
      </c>
    </row>
    <row r="90" spans="1:30" s="199" customFormat="1" x14ac:dyDescent="0.45">
      <c r="A90" s="214" t="s">
        <v>7</v>
      </c>
      <c r="B90" s="215" t="s">
        <v>8</v>
      </c>
      <c r="C90" s="139" t="s">
        <v>26</v>
      </c>
      <c r="D90" s="140"/>
      <c r="E90" s="141"/>
      <c r="F90" s="142"/>
      <c r="G90" s="142">
        <v>7</v>
      </c>
      <c r="H90" s="142">
        <v>8</v>
      </c>
      <c r="I90" s="142"/>
      <c r="J90" s="143"/>
      <c r="K90" s="144" t="s">
        <v>122</v>
      </c>
      <c r="L90" s="174">
        <v>150</v>
      </c>
      <c r="M90" s="216" t="s">
        <v>61</v>
      </c>
      <c r="N90" s="217">
        <v>3</v>
      </c>
      <c r="O90" s="218">
        <v>89</v>
      </c>
      <c r="P90" s="194">
        <v>1</v>
      </c>
      <c r="Q90" s="46">
        <f>N90*P90</f>
        <v>3</v>
      </c>
      <c r="R90" s="55">
        <f>O90*P90</f>
        <v>89</v>
      </c>
      <c r="S90" s="197">
        <v>3</v>
      </c>
      <c r="T90" s="197"/>
      <c r="X90" s="237"/>
      <c r="Y90" s="246"/>
      <c r="Z90" s="197"/>
      <c r="AB90" s="4">
        <f t="shared" si="47"/>
        <v>3</v>
      </c>
      <c r="AC90" s="135">
        <f t="shared" si="52"/>
        <v>0</v>
      </c>
      <c r="AD90" s="197" t="s">
        <v>155</v>
      </c>
    </row>
    <row r="91" spans="1:30" hidden="1" x14ac:dyDescent="0.45">
      <c r="A91" s="2" t="s">
        <v>7</v>
      </c>
      <c r="B91" s="6" t="s">
        <v>8</v>
      </c>
      <c r="C91" s="74" t="s">
        <v>50</v>
      </c>
      <c r="D91" s="30"/>
      <c r="E91" s="3"/>
      <c r="F91" s="3"/>
      <c r="G91" s="3"/>
      <c r="H91" s="3"/>
      <c r="I91" s="3"/>
      <c r="J91" s="31"/>
      <c r="K91" s="30"/>
      <c r="L91" s="8">
        <v>100</v>
      </c>
      <c r="M91" s="7" t="s">
        <v>10</v>
      </c>
      <c r="N91" s="2">
        <v>1</v>
      </c>
      <c r="O91" s="12">
        <v>34</v>
      </c>
      <c r="Q91" s="46">
        <f t="shared" si="48"/>
        <v>0</v>
      </c>
      <c r="R91" s="55">
        <f t="shared" si="49"/>
        <v>0</v>
      </c>
      <c r="Y91" s="5"/>
      <c r="AB91" s="4">
        <f t="shared" si="47"/>
        <v>0</v>
      </c>
      <c r="AC91" s="67">
        <f t="shared" si="52"/>
        <v>0</v>
      </c>
    </row>
    <row r="92" spans="1:30" s="199" customFormat="1" x14ac:dyDescent="0.45">
      <c r="A92" s="214" t="s">
        <v>7</v>
      </c>
      <c r="B92" s="215" t="s">
        <v>8</v>
      </c>
      <c r="C92" s="139" t="s">
        <v>50</v>
      </c>
      <c r="D92" s="140"/>
      <c r="E92" s="141"/>
      <c r="F92" s="142"/>
      <c r="G92" s="142">
        <v>7</v>
      </c>
      <c r="H92" s="142">
        <v>8</v>
      </c>
      <c r="I92" s="142"/>
      <c r="J92" s="143"/>
      <c r="K92" s="144" t="s">
        <v>122</v>
      </c>
      <c r="L92" s="174">
        <v>100</v>
      </c>
      <c r="M92" s="216" t="s">
        <v>61</v>
      </c>
      <c r="N92" s="217">
        <v>3</v>
      </c>
      <c r="O92" s="218">
        <v>79</v>
      </c>
      <c r="P92" s="194">
        <v>1</v>
      </c>
      <c r="Q92" s="46">
        <f t="shared" si="48"/>
        <v>3</v>
      </c>
      <c r="R92" s="55">
        <f t="shared" si="49"/>
        <v>79</v>
      </c>
      <c r="S92" s="197">
        <v>3</v>
      </c>
      <c r="T92" s="197"/>
      <c r="Z92" s="199">
        <v>0</v>
      </c>
      <c r="AB92" s="4">
        <f t="shared" si="47"/>
        <v>3</v>
      </c>
      <c r="AC92" s="135">
        <f t="shared" si="52"/>
        <v>0</v>
      </c>
      <c r="AD92" s="197" t="s">
        <v>155</v>
      </c>
    </row>
    <row r="93" spans="1:30" s="199" customFormat="1" hidden="1" x14ac:dyDescent="0.45">
      <c r="A93" s="214" t="s">
        <v>7</v>
      </c>
      <c r="B93" s="215" t="s">
        <v>8</v>
      </c>
      <c r="C93" s="139" t="s">
        <v>72</v>
      </c>
      <c r="D93" s="140"/>
      <c r="E93" s="141"/>
      <c r="F93" s="142"/>
      <c r="G93" s="142">
        <v>7</v>
      </c>
      <c r="H93" s="142">
        <v>8</v>
      </c>
      <c r="I93" s="142"/>
      <c r="J93" s="143"/>
      <c r="K93" s="144" t="s">
        <v>122</v>
      </c>
      <c r="L93" s="174">
        <v>100</v>
      </c>
      <c r="M93" s="216" t="s">
        <v>61</v>
      </c>
      <c r="N93" s="217">
        <v>3</v>
      </c>
      <c r="O93" s="218">
        <v>49</v>
      </c>
      <c r="P93" s="194">
        <v>0</v>
      </c>
      <c r="Q93" s="46">
        <f t="shared" si="48"/>
        <v>0</v>
      </c>
      <c r="R93" s="55">
        <f t="shared" si="49"/>
        <v>0</v>
      </c>
      <c r="S93" s="197"/>
      <c r="T93" s="197"/>
      <c r="AB93" s="201">
        <f t="shared" si="47"/>
        <v>0</v>
      </c>
      <c r="AC93" s="202">
        <f t="shared" si="52"/>
        <v>0</v>
      </c>
      <c r="AD93" s="197"/>
    </row>
    <row r="94" spans="1:30" s="199" customFormat="1" x14ac:dyDescent="0.45">
      <c r="A94" s="221" t="s">
        <v>7</v>
      </c>
      <c r="B94" s="222" t="s">
        <v>8</v>
      </c>
      <c r="C94" s="127" t="s">
        <v>52</v>
      </c>
      <c r="D94" s="128"/>
      <c r="E94" s="129"/>
      <c r="F94" s="130"/>
      <c r="G94" s="130"/>
      <c r="H94" s="130">
        <v>8</v>
      </c>
      <c r="I94" s="130">
        <v>9</v>
      </c>
      <c r="J94" s="131"/>
      <c r="K94" s="132" t="s">
        <v>121</v>
      </c>
      <c r="L94" s="228">
        <v>100</v>
      </c>
      <c r="M94" s="223" t="s">
        <v>10</v>
      </c>
      <c r="N94" s="224">
        <v>3</v>
      </c>
      <c r="O94" s="225">
        <v>93.6</v>
      </c>
      <c r="P94" s="194">
        <v>1</v>
      </c>
      <c r="Q94" s="46">
        <f t="shared" si="48"/>
        <v>3</v>
      </c>
      <c r="R94" s="55">
        <f t="shared" si="49"/>
        <v>93.6</v>
      </c>
      <c r="S94" s="197">
        <v>0</v>
      </c>
      <c r="T94" s="197"/>
      <c r="Z94" s="199">
        <v>3</v>
      </c>
      <c r="AB94" s="4">
        <f t="shared" si="47"/>
        <v>3</v>
      </c>
      <c r="AC94" s="135">
        <f t="shared" ref="AC94:AC95" si="53">Q94-AB94</f>
        <v>0</v>
      </c>
      <c r="AD94" s="197" t="s">
        <v>155</v>
      </c>
    </row>
    <row r="95" spans="1:30" s="199" customFormat="1" x14ac:dyDescent="0.45">
      <c r="A95" s="217" t="s">
        <v>7</v>
      </c>
      <c r="B95" s="215" t="s">
        <v>8</v>
      </c>
      <c r="C95" s="139" t="s">
        <v>53</v>
      </c>
      <c r="D95" s="140"/>
      <c r="E95" s="141"/>
      <c r="F95" s="142"/>
      <c r="G95" s="142">
        <v>7</v>
      </c>
      <c r="H95" s="142">
        <v>8</v>
      </c>
      <c r="I95" s="142"/>
      <c r="J95" s="143"/>
      <c r="K95" s="144" t="s">
        <v>121</v>
      </c>
      <c r="L95" s="174">
        <v>150</v>
      </c>
      <c r="M95" s="216" t="s">
        <v>61</v>
      </c>
      <c r="N95" s="217">
        <v>3</v>
      </c>
      <c r="O95" s="218">
        <v>89</v>
      </c>
      <c r="P95" s="194">
        <v>1</v>
      </c>
      <c r="Q95" s="46">
        <f t="shared" si="48"/>
        <v>3</v>
      </c>
      <c r="R95" s="55">
        <f t="shared" si="49"/>
        <v>89</v>
      </c>
      <c r="S95" s="197">
        <v>3</v>
      </c>
      <c r="T95" s="197"/>
      <c r="Z95" s="199">
        <v>0</v>
      </c>
      <c r="AB95" s="4">
        <f t="shared" si="47"/>
        <v>3</v>
      </c>
      <c r="AC95" s="135">
        <f t="shared" si="53"/>
        <v>0</v>
      </c>
      <c r="AD95" s="197" t="s">
        <v>155</v>
      </c>
    </row>
    <row r="96" spans="1:30" s="199" customFormat="1" hidden="1" x14ac:dyDescent="0.45">
      <c r="A96" s="239" t="s">
        <v>7</v>
      </c>
      <c r="B96" s="240" t="s">
        <v>8</v>
      </c>
      <c r="C96" s="75" t="s">
        <v>142</v>
      </c>
      <c r="D96" s="35"/>
      <c r="E96" s="36"/>
      <c r="F96" s="125"/>
      <c r="G96" s="125">
        <v>7</v>
      </c>
      <c r="H96" s="125">
        <v>8</v>
      </c>
      <c r="I96" s="125"/>
      <c r="J96" s="126"/>
      <c r="K96" s="45" t="s">
        <v>122</v>
      </c>
      <c r="L96" s="176">
        <v>80</v>
      </c>
      <c r="M96" s="241" t="s">
        <v>105</v>
      </c>
      <c r="N96" s="242">
        <v>2</v>
      </c>
      <c r="O96" s="243">
        <v>69</v>
      </c>
      <c r="P96" s="194">
        <v>0</v>
      </c>
      <c r="Q96" s="56">
        <f t="shared" si="48"/>
        <v>0</v>
      </c>
      <c r="R96" s="57">
        <f t="shared" si="49"/>
        <v>0</v>
      </c>
      <c r="S96" s="219"/>
      <c r="T96" s="219"/>
      <c r="U96" s="220"/>
      <c r="V96" s="220"/>
      <c r="W96" s="220"/>
      <c r="X96" s="220"/>
      <c r="Y96" s="220"/>
      <c r="Z96" s="220"/>
      <c r="AA96" s="220"/>
      <c r="AB96" s="201">
        <f t="shared" si="47"/>
        <v>0</v>
      </c>
      <c r="AC96" s="202">
        <f t="shared" ref="AC96:AC109" si="54">Q96-AB96</f>
        <v>0</v>
      </c>
      <c r="AD96" s="197"/>
    </row>
    <row r="97" spans="1:30" x14ac:dyDescent="0.45">
      <c r="A97" s="149" t="s">
        <v>7</v>
      </c>
      <c r="B97" s="150" t="s">
        <v>79</v>
      </c>
      <c r="C97" s="151">
        <v>0</v>
      </c>
      <c r="D97" s="152"/>
      <c r="E97" s="153"/>
      <c r="F97" s="154"/>
      <c r="G97" s="154"/>
      <c r="H97" s="154"/>
      <c r="I97" s="154"/>
      <c r="J97" s="155"/>
      <c r="K97" s="156"/>
      <c r="L97" s="157"/>
      <c r="M97" s="158"/>
      <c r="N97" s="159"/>
      <c r="O97" s="160"/>
      <c r="P97" s="161">
        <v>0</v>
      </c>
      <c r="Q97" s="162">
        <f t="shared" ref="Q97:AA97" si="55">SUM(Q98:Q129)</f>
        <v>18</v>
      </c>
      <c r="R97" s="163">
        <f t="shared" si="55"/>
        <v>711</v>
      </c>
      <c r="S97" s="162">
        <f t="shared" si="55"/>
        <v>0</v>
      </c>
      <c r="T97" s="162">
        <f t="shared" si="55"/>
        <v>0</v>
      </c>
      <c r="U97" s="162">
        <f t="shared" si="55"/>
        <v>0</v>
      </c>
      <c r="V97" s="162">
        <f t="shared" si="55"/>
        <v>0</v>
      </c>
      <c r="W97" s="162">
        <f t="shared" si="55"/>
        <v>9</v>
      </c>
      <c r="X97" s="162">
        <f t="shared" si="55"/>
        <v>0</v>
      </c>
      <c r="Y97" s="162">
        <f t="shared" si="55"/>
        <v>9</v>
      </c>
      <c r="Z97" s="162">
        <f t="shared" si="55"/>
        <v>0</v>
      </c>
      <c r="AA97" s="162">
        <f t="shared" si="55"/>
        <v>0</v>
      </c>
      <c r="AB97" s="164">
        <f t="shared" si="47"/>
        <v>18</v>
      </c>
      <c r="AC97" s="165">
        <f t="shared" si="54"/>
        <v>0</v>
      </c>
      <c r="AD97" s="13" t="s">
        <v>156</v>
      </c>
    </row>
    <row r="98" spans="1:30" s="199" customFormat="1" x14ac:dyDescent="0.45">
      <c r="A98" s="214" t="s">
        <v>7</v>
      </c>
      <c r="B98" s="215" t="s">
        <v>79</v>
      </c>
      <c r="C98" s="139" t="s">
        <v>11</v>
      </c>
      <c r="D98" s="140"/>
      <c r="E98" s="141"/>
      <c r="F98" s="142"/>
      <c r="G98" s="142">
        <v>7</v>
      </c>
      <c r="H98" s="142">
        <v>8</v>
      </c>
      <c r="I98" s="142"/>
      <c r="J98" s="143"/>
      <c r="K98" s="144" t="s">
        <v>121</v>
      </c>
      <c r="L98" s="174" t="s">
        <v>114</v>
      </c>
      <c r="M98" s="216" t="s">
        <v>61</v>
      </c>
      <c r="N98" s="217">
        <v>2</v>
      </c>
      <c r="O98" s="218">
        <v>79</v>
      </c>
      <c r="P98" s="194">
        <v>1</v>
      </c>
      <c r="Q98" s="46">
        <f t="shared" si="48"/>
        <v>2</v>
      </c>
      <c r="R98" s="55">
        <f t="shared" si="49"/>
        <v>79</v>
      </c>
      <c r="S98" s="197"/>
      <c r="T98" s="197"/>
      <c r="W98" s="199">
        <v>1</v>
      </c>
      <c r="Y98" s="197">
        <v>1</v>
      </c>
      <c r="AB98" s="4">
        <f t="shared" si="47"/>
        <v>2</v>
      </c>
      <c r="AC98" s="135">
        <f t="shared" si="54"/>
        <v>0</v>
      </c>
      <c r="AD98" s="197" t="s">
        <v>155</v>
      </c>
    </row>
    <row r="99" spans="1:30" s="199" customFormat="1" hidden="1" x14ac:dyDescent="0.45">
      <c r="A99" s="224" t="s">
        <v>7</v>
      </c>
      <c r="B99" s="222" t="s">
        <v>16</v>
      </c>
      <c r="C99" s="127" t="s">
        <v>15</v>
      </c>
      <c r="D99" s="128"/>
      <c r="E99" s="129"/>
      <c r="F99" s="130"/>
      <c r="G99" s="130">
        <v>7</v>
      </c>
      <c r="H99" s="130">
        <v>8</v>
      </c>
      <c r="I99" s="130"/>
      <c r="J99" s="131"/>
      <c r="K99" s="132" t="s">
        <v>122</v>
      </c>
      <c r="L99" s="228" t="s">
        <v>116</v>
      </c>
      <c r="M99" s="223" t="s">
        <v>10</v>
      </c>
      <c r="N99" s="224">
        <v>1</v>
      </c>
      <c r="O99" s="225">
        <v>55</v>
      </c>
      <c r="P99" s="194">
        <v>0</v>
      </c>
      <c r="Q99" s="46">
        <f>N99*P99</f>
        <v>0</v>
      </c>
      <c r="R99" s="55">
        <f>O99*P99</f>
        <v>0</v>
      </c>
      <c r="S99" s="197"/>
      <c r="T99" s="197"/>
      <c r="AB99" s="201">
        <f t="shared" si="47"/>
        <v>0</v>
      </c>
      <c r="AC99" s="202">
        <f t="shared" si="54"/>
        <v>0</v>
      </c>
      <c r="AD99" s="197" t="s">
        <v>153</v>
      </c>
    </row>
    <row r="100" spans="1:30" s="199" customFormat="1" x14ac:dyDescent="0.45">
      <c r="A100" s="214" t="s">
        <v>7</v>
      </c>
      <c r="B100" s="215" t="s">
        <v>79</v>
      </c>
      <c r="C100" s="139" t="s">
        <v>84</v>
      </c>
      <c r="D100" s="140"/>
      <c r="E100" s="141"/>
      <c r="F100" s="142"/>
      <c r="G100" s="142">
        <v>7</v>
      </c>
      <c r="H100" s="142">
        <v>8</v>
      </c>
      <c r="I100" s="142"/>
      <c r="J100" s="143"/>
      <c r="K100" s="144" t="s">
        <v>121</v>
      </c>
      <c r="L100" s="174">
        <v>130</v>
      </c>
      <c r="M100" s="216" t="s">
        <v>61</v>
      </c>
      <c r="N100" s="217">
        <v>2</v>
      </c>
      <c r="O100" s="218">
        <v>79</v>
      </c>
      <c r="P100" s="194">
        <v>1</v>
      </c>
      <c r="Q100" s="46">
        <f t="shared" si="48"/>
        <v>2</v>
      </c>
      <c r="R100" s="55">
        <f t="shared" si="49"/>
        <v>79</v>
      </c>
      <c r="S100" s="197"/>
      <c r="T100" s="197"/>
      <c r="W100" s="200">
        <v>1</v>
      </c>
      <c r="Y100" s="197">
        <v>1</v>
      </c>
      <c r="AB100" s="4">
        <f t="shared" si="47"/>
        <v>2</v>
      </c>
      <c r="AC100" s="135">
        <f t="shared" si="54"/>
        <v>0</v>
      </c>
      <c r="AD100" s="197" t="s">
        <v>155</v>
      </c>
    </row>
    <row r="101" spans="1:30" s="199" customFormat="1" hidden="1" x14ac:dyDescent="0.45">
      <c r="A101" s="214" t="s">
        <v>7</v>
      </c>
      <c r="B101" s="215" t="s">
        <v>79</v>
      </c>
      <c r="C101" s="139" t="s">
        <v>80</v>
      </c>
      <c r="D101" s="140"/>
      <c r="E101" s="141"/>
      <c r="F101" s="142">
        <v>6</v>
      </c>
      <c r="G101" s="142">
        <v>7</v>
      </c>
      <c r="H101" s="142"/>
      <c r="I101" s="142"/>
      <c r="J101" s="143"/>
      <c r="K101" s="144" t="s">
        <v>122</v>
      </c>
      <c r="L101" s="174">
        <v>130</v>
      </c>
      <c r="M101" s="216" t="s">
        <v>61</v>
      </c>
      <c r="N101" s="217">
        <v>2</v>
      </c>
      <c r="O101" s="218">
        <v>79</v>
      </c>
      <c r="P101" s="194">
        <v>0</v>
      </c>
      <c r="Q101" s="46">
        <f t="shared" si="48"/>
        <v>0</v>
      </c>
      <c r="R101" s="55">
        <f t="shared" si="49"/>
        <v>0</v>
      </c>
      <c r="S101" s="197"/>
      <c r="T101" s="197"/>
      <c r="U101" s="237"/>
      <c r="V101" s="237"/>
      <c r="W101" s="247"/>
      <c r="X101" s="197"/>
      <c r="Y101" s="197"/>
      <c r="AB101" s="201">
        <f t="shared" si="47"/>
        <v>0</v>
      </c>
      <c r="AC101" s="202">
        <f t="shared" si="54"/>
        <v>0</v>
      </c>
      <c r="AD101" s="197"/>
    </row>
    <row r="102" spans="1:30" s="199" customFormat="1" x14ac:dyDescent="0.45">
      <c r="A102" s="217" t="s">
        <v>7</v>
      </c>
      <c r="B102" s="215" t="s">
        <v>79</v>
      </c>
      <c r="C102" s="139" t="s">
        <v>87</v>
      </c>
      <c r="D102" s="140"/>
      <c r="E102" s="141"/>
      <c r="F102" s="142"/>
      <c r="G102" s="142">
        <v>7</v>
      </c>
      <c r="H102" s="142">
        <v>8</v>
      </c>
      <c r="I102" s="142"/>
      <c r="J102" s="143"/>
      <c r="K102" s="144" t="s">
        <v>121</v>
      </c>
      <c r="L102" s="174">
        <v>130</v>
      </c>
      <c r="M102" s="216" t="s">
        <v>61</v>
      </c>
      <c r="N102" s="217">
        <v>2</v>
      </c>
      <c r="O102" s="218">
        <v>79</v>
      </c>
      <c r="P102" s="194">
        <v>1</v>
      </c>
      <c r="Q102" s="46">
        <f t="shared" si="48"/>
        <v>2</v>
      </c>
      <c r="R102" s="55">
        <f t="shared" si="49"/>
        <v>79</v>
      </c>
      <c r="S102" s="197"/>
      <c r="T102" s="197"/>
      <c r="U102" s="237"/>
      <c r="V102" s="237"/>
      <c r="W102" s="246">
        <v>1</v>
      </c>
      <c r="X102" s="197"/>
      <c r="Y102" s="197">
        <v>1</v>
      </c>
      <c r="AB102" s="4">
        <f t="shared" si="47"/>
        <v>2</v>
      </c>
      <c r="AC102" s="135">
        <f t="shared" si="54"/>
        <v>0</v>
      </c>
      <c r="AD102" s="197" t="s">
        <v>155</v>
      </c>
    </row>
    <row r="103" spans="1:30" s="199" customFormat="1" hidden="1" x14ac:dyDescent="0.45">
      <c r="A103" s="217" t="s">
        <v>7</v>
      </c>
      <c r="B103" s="215" t="s">
        <v>79</v>
      </c>
      <c r="C103" s="139" t="s">
        <v>81</v>
      </c>
      <c r="D103" s="140"/>
      <c r="E103" s="141"/>
      <c r="F103" s="142"/>
      <c r="G103" s="142">
        <v>7</v>
      </c>
      <c r="H103" s="142">
        <v>8</v>
      </c>
      <c r="I103" s="142"/>
      <c r="J103" s="143"/>
      <c r="K103" s="144" t="s">
        <v>122</v>
      </c>
      <c r="L103" s="174" t="s">
        <v>115</v>
      </c>
      <c r="M103" s="216" t="s">
        <v>61</v>
      </c>
      <c r="N103" s="217">
        <v>2</v>
      </c>
      <c r="O103" s="218">
        <v>79</v>
      </c>
      <c r="P103" s="194">
        <v>0</v>
      </c>
      <c r="Q103" s="46">
        <f t="shared" si="48"/>
        <v>0</v>
      </c>
      <c r="R103" s="55">
        <f t="shared" si="49"/>
        <v>0</v>
      </c>
      <c r="S103" s="197"/>
      <c r="T103" s="197"/>
      <c r="W103" s="220"/>
      <c r="Y103" s="197"/>
      <c r="AB103" s="201">
        <f t="shared" si="47"/>
        <v>0</v>
      </c>
      <c r="AC103" s="202">
        <f t="shared" si="54"/>
        <v>0</v>
      </c>
      <c r="AD103" s="197"/>
    </row>
    <row r="104" spans="1:30" s="199" customFormat="1" hidden="1" x14ac:dyDescent="0.45">
      <c r="A104" s="241" t="s">
        <v>7</v>
      </c>
      <c r="B104" s="240" t="s">
        <v>79</v>
      </c>
      <c r="C104" s="75" t="s">
        <v>143</v>
      </c>
      <c r="D104" s="35"/>
      <c r="E104" s="36"/>
      <c r="F104" s="125"/>
      <c r="G104" s="125">
        <v>7</v>
      </c>
      <c r="H104" s="125">
        <v>8</v>
      </c>
      <c r="I104" s="125"/>
      <c r="J104" s="126"/>
      <c r="K104" s="45" t="s">
        <v>120</v>
      </c>
      <c r="L104" s="245">
        <v>100</v>
      </c>
      <c r="M104" s="241" t="s">
        <v>105</v>
      </c>
      <c r="N104" s="242">
        <v>2</v>
      </c>
      <c r="O104" s="243">
        <v>79</v>
      </c>
      <c r="P104" s="194">
        <v>0</v>
      </c>
      <c r="Q104" s="46">
        <f t="shared" si="48"/>
        <v>0</v>
      </c>
      <c r="R104" s="55">
        <f t="shared" si="49"/>
        <v>0</v>
      </c>
      <c r="S104" s="197"/>
      <c r="T104" s="197"/>
      <c r="W104" s="200"/>
      <c r="Y104" s="197"/>
      <c r="AB104" s="201">
        <f t="shared" si="47"/>
        <v>0</v>
      </c>
      <c r="AC104" s="202">
        <f t="shared" si="54"/>
        <v>0</v>
      </c>
      <c r="AD104" s="197"/>
    </row>
    <row r="105" spans="1:30" s="199" customFormat="1" hidden="1" x14ac:dyDescent="0.45">
      <c r="A105" s="214" t="s">
        <v>7</v>
      </c>
      <c r="B105" s="215" t="s">
        <v>79</v>
      </c>
      <c r="C105" s="139" t="s">
        <v>86</v>
      </c>
      <c r="D105" s="140"/>
      <c r="E105" s="141"/>
      <c r="F105" s="142"/>
      <c r="G105" s="142">
        <v>7</v>
      </c>
      <c r="H105" s="142">
        <v>8</v>
      </c>
      <c r="I105" s="142"/>
      <c r="J105" s="143"/>
      <c r="K105" s="144" t="s">
        <v>121</v>
      </c>
      <c r="L105" s="174">
        <v>130</v>
      </c>
      <c r="M105" s="216" t="s">
        <v>61</v>
      </c>
      <c r="N105" s="217">
        <v>2</v>
      </c>
      <c r="O105" s="218">
        <v>79</v>
      </c>
      <c r="P105" s="194">
        <v>0</v>
      </c>
      <c r="Q105" s="46">
        <f t="shared" si="48"/>
        <v>0</v>
      </c>
      <c r="R105" s="55">
        <f t="shared" si="49"/>
        <v>0</v>
      </c>
      <c r="S105" s="197"/>
      <c r="T105" s="197"/>
      <c r="U105" s="237"/>
      <c r="V105" s="237"/>
      <c r="W105" s="227"/>
      <c r="X105" s="197"/>
      <c r="Y105" s="197"/>
      <c r="AB105" s="201">
        <f t="shared" si="47"/>
        <v>0</v>
      </c>
      <c r="AC105" s="202">
        <f t="shared" si="54"/>
        <v>0</v>
      </c>
      <c r="AD105" s="197"/>
    </row>
    <row r="106" spans="1:30" hidden="1" x14ac:dyDescent="0.45">
      <c r="A106" s="119" t="s">
        <v>7</v>
      </c>
      <c r="B106" s="14" t="s">
        <v>79</v>
      </c>
      <c r="C106" s="120" t="s">
        <v>106</v>
      </c>
      <c r="D106" s="121"/>
      <c r="E106" s="122"/>
      <c r="F106" s="122">
        <v>6</v>
      </c>
      <c r="G106" s="122">
        <v>7</v>
      </c>
      <c r="H106" s="122">
        <v>8</v>
      </c>
      <c r="I106" s="122">
        <v>9</v>
      </c>
      <c r="J106" s="123"/>
      <c r="K106" s="124"/>
      <c r="L106" s="33" t="s">
        <v>107</v>
      </c>
      <c r="M106" s="13" t="s">
        <v>105</v>
      </c>
      <c r="N106" s="1">
        <v>2</v>
      </c>
      <c r="O106" s="34">
        <v>69</v>
      </c>
      <c r="P106" s="9"/>
      <c r="Q106" s="46">
        <f t="shared" si="48"/>
        <v>0</v>
      </c>
      <c r="R106" s="55">
        <f t="shared" si="49"/>
        <v>0</v>
      </c>
      <c r="W106" s="5"/>
      <c r="Y106" s="171"/>
      <c r="AB106" s="4">
        <f t="shared" si="47"/>
        <v>0</v>
      </c>
      <c r="AC106" s="135">
        <f t="shared" si="54"/>
        <v>0</v>
      </c>
      <c r="AD106" s="13"/>
    </row>
    <row r="107" spans="1:30" s="199" customFormat="1" hidden="1" x14ac:dyDescent="0.45">
      <c r="A107" s="217" t="s">
        <v>7</v>
      </c>
      <c r="B107" s="215" t="s">
        <v>74</v>
      </c>
      <c r="C107" s="139" t="s">
        <v>74</v>
      </c>
      <c r="D107" s="140"/>
      <c r="E107" s="141"/>
      <c r="F107" s="142"/>
      <c r="G107" s="142"/>
      <c r="H107" s="142">
        <v>8</v>
      </c>
      <c r="I107" s="142">
        <v>9</v>
      </c>
      <c r="J107" s="143"/>
      <c r="K107" s="144" t="s">
        <v>121</v>
      </c>
      <c r="L107" s="174">
        <v>200</v>
      </c>
      <c r="M107" s="216" t="s">
        <v>61</v>
      </c>
      <c r="N107" s="217">
        <v>3</v>
      </c>
      <c r="O107" s="218">
        <v>479</v>
      </c>
      <c r="P107" s="194">
        <v>0</v>
      </c>
      <c r="Q107" s="46">
        <f>N107*P107</f>
        <v>0</v>
      </c>
      <c r="R107" s="55">
        <f>O107*P107</f>
        <v>0</v>
      </c>
      <c r="S107" s="197"/>
      <c r="T107" s="197"/>
      <c r="Y107" s="220"/>
      <c r="AB107" s="201">
        <f t="shared" si="47"/>
        <v>0</v>
      </c>
      <c r="AC107" s="202">
        <f t="shared" si="54"/>
        <v>0</v>
      </c>
      <c r="AD107" s="197"/>
    </row>
    <row r="108" spans="1:30" s="199" customFormat="1" hidden="1" x14ac:dyDescent="0.45">
      <c r="A108" s="203" t="s">
        <v>7</v>
      </c>
      <c r="B108" s="204" t="s">
        <v>79</v>
      </c>
      <c r="C108" s="76" t="s">
        <v>112</v>
      </c>
      <c r="D108" s="48"/>
      <c r="E108" s="49"/>
      <c r="F108" s="50"/>
      <c r="G108" s="50"/>
      <c r="H108" s="50"/>
      <c r="I108" s="50"/>
      <c r="J108" s="51"/>
      <c r="K108" s="52" t="s">
        <v>122</v>
      </c>
      <c r="L108" s="205" t="s">
        <v>116</v>
      </c>
      <c r="M108" s="206" t="s">
        <v>103</v>
      </c>
      <c r="N108" s="203">
        <v>2</v>
      </c>
      <c r="O108" s="207">
        <v>79</v>
      </c>
      <c r="P108" s="194">
        <v>0</v>
      </c>
      <c r="Q108" s="46">
        <f t="shared" si="48"/>
        <v>0</v>
      </c>
      <c r="R108" s="55">
        <f t="shared" si="49"/>
        <v>0</v>
      </c>
      <c r="S108" s="197"/>
      <c r="T108" s="197"/>
      <c r="Y108" s="197"/>
      <c r="AB108" s="201">
        <f t="shared" si="47"/>
        <v>0</v>
      </c>
      <c r="AC108" s="202">
        <f t="shared" si="54"/>
        <v>0</v>
      </c>
      <c r="AD108" s="197"/>
    </row>
    <row r="109" spans="1:30" hidden="1" x14ac:dyDescent="0.45">
      <c r="A109" s="119" t="s">
        <v>7</v>
      </c>
      <c r="B109" s="14" t="s">
        <v>79</v>
      </c>
      <c r="C109" s="120" t="s">
        <v>110</v>
      </c>
      <c r="D109" s="121"/>
      <c r="E109" s="122"/>
      <c r="F109" s="122">
        <v>6</v>
      </c>
      <c r="G109" s="122">
        <v>7</v>
      </c>
      <c r="H109" s="122">
        <v>8</v>
      </c>
      <c r="I109" s="122">
        <v>9</v>
      </c>
      <c r="J109" s="123"/>
      <c r="K109" s="124"/>
      <c r="L109" s="33" t="s">
        <v>107</v>
      </c>
      <c r="M109" s="13" t="s">
        <v>105</v>
      </c>
      <c r="N109" s="1">
        <v>2</v>
      </c>
      <c r="O109" s="34">
        <v>69</v>
      </c>
      <c r="P109" s="9"/>
      <c r="Q109" s="46">
        <f t="shared" si="48"/>
        <v>0</v>
      </c>
      <c r="R109" s="55">
        <f t="shared" si="49"/>
        <v>0</v>
      </c>
      <c r="Y109" s="13"/>
      <c r="AB109" s="4">
        <f t="shared" ref="AB109:AB129" si="56">SUM(S109:AA109)</f>
        <v>0</v>
      </c>
      <c r="AC109" s="135">
        <f t="shared" si="54"/>
        <v>0</v>
      </c>
      <c r="AD109" s="13"/>
    </row>
    <row r="110" spans="1:30" s="199" customFormat="1" x14ac:dyDescent="0.45">
      <c r="A110" s="224" t="s">
        <v>7</v>
      </c>
      <c r="B110" s="222" t="s">
        <v>79</v>
      </c>
      <c r="C110" s="127" t="s">
        <v>161</v>
      </c>
      <c r="D110" s="128"/>
      <c r="E110" s="129"/>
      <c r="F110" s="130"/>
      <c r="G110" s="130"/>
      <c r="H110" s="130">
        <v>8</v>
      </c>
      <c r="I110" s="130"/>
      <c r="J110" s="131"/>
      <c r="K110" s="132" t="s">
        <v>122</v>
      </c>
      <c r="L110" s="228" t="s">
        <v>116</v>
      </c>
      <c r="M110" s="223" t="s">
        <v>10</v>
      </c>
      <c r="N110" s="224">
        <v>1</v>
      </c>
      <c r="O110" s="225">
        <v>42</v>
      </c>
      <c r="P110" s="194">
        <v>0</v>
      </c>
      <c r="Q110" s="46">
        <f>N110*P110</f>
        <v>0</v>
      </c>
      <c r="R110" s="55">
        <f>O110*P110</f>
        <v>0</v>
      </c>
      <c r="S110" s="197"/>
      <c r="T110" s="197"/>
      <c r="W110" s="199">
        <v>0</v>
      </c>
      <c r="AB110" s="4">
        <f t="shared" si="56"/>
        <v>0</v>
      </c>
      <c r="AC110" s="135">
        <f t="shared" ref="AC110:AC112" si="57">Q110-AB110</f>
        <v>0</v>
      </c>
      <c r="AD110" s="197" t="s">
        <v>155</v>
      </c>
    </row>
    <row r="111" spans="1:30" s="199" customFormat="1" x14ac:dyDescent="0.45">
      <c r="A111" s="217" t="s">
        <v>7</v>
      </c>
      <c r="B111" s="215" t="s">
        <v>79</v>
      </c>
      <c r="C111" s="139" t="s">
        <v>89</v>
      </c>
      <c r="D111" s="140"/>
      <c r="E111" s="141"/>
      <c r="F111" s="142"/>
      <c r="G111" s="142">
        <v>7</v>
      </c>
      <c r="H111" s="142">
        <v>8</v>
      </c>
      <c r="I111" s="142"/>
      <c r="J111" s="143"/>
      <c r="K111" s="144" t="s">
        <v>121</v>
      </c>
      <c r="L111" s="174" t="s">
        <v>114</v>
      </c>
      <c r="M111" s="216" t="s">
        <v>61</v>
      </c>
      <c r="N111" s="217">
        <v>2</v>
      </c>
      <c r="O111" s="218">
        <v>79</v>
      </c>
      <c r="P111" s="194">
        <v>1</v>
      </c>
      <c r="Q111" s="46">
        <f t="shared" si="48"/>
        <v>2</v>
      </c>
      <c r="R111" s="55">
        <f t="shared" si="49"/>
        <v>79</v>
      </c>
      <c r="S111" s="197"/>
      <c r="T111" s="197"/>
      <c r="W111" s="199">
        <v>1</v>
      </c>
      <c r="Y111" s="197">
        <v>1</v>
      </c>
      <c r="AB111" s="4">
        <f t="shared" si="56"/>
        <v>2</v>
      </c>
      <c r="AC111" s="135">
        <f t="shared" si="57"/>
        <v>0</v>
      </c>
      <c r="AD111" s="197" t="s">
        <v>155</v>
      </c>
    </row>
    <row r="112" spans="1:30" s="199" customFormat="1" x14ac:dyDescent="0.45">
      <c r="A112" s="217" t="s">
        <v>7</v>
      </c>
      <c r="B112" s="215" t="s">
        <v>79</v>
      </c>
      <c r="C112" s="139" t="s">
        <v>91</v>
      </c>
      <c r="D112" s="140"/>
      <c r="E112" s="141"/>
      <c r="F112" s="142"/>
      <c r="G112" s="142">
        <v>7</v>
      </c>
      <c r="H112" s="142">
        <v>8</v>
      </c>
      <c r="I112" s="142"/>
      <c r="J112" s="143"/>
      <c r="K112" s="144" t="s">
        <v>121</v>
      </c>
      <c r="L112" s="174">
        <v>130</v>
      </c>
      <c r="M112" s="216" t="s">
        <v>61</v>
      </c>
      <c r="N112" s="217">
        <v>2</v>
      </c>
      <c r="O112" s="218">
        <v>79</v>
      </c>
      <c r="P112" s="194">
        <v>1</v>
      </c>
      <c r="Q112" s="46">
        <f t="shared" si="48"/>
        <v>2</v>
      </c>
      <c r="R112" s="55">
        <f t="shared" si="49"/>
        <v>79</v>
      </c>
      <c r="S112" s="197"/>
      <c r="T112" s="197"/>
      <c r="W112" s="199">
        <v>1</v>
      </c>
      <c r="Y112" s="197">
        <v>1</v>
      </c>
      <c r="AB112" s="4">
        <f t="shared" si="56"/>
        <v>2</v>
      </c>
      <c r="AC112" s="135">
        <f t="shared" si="57"/>
        <v>0</v>
      </c>
      <c r="AD112" s="197" t="s">
        <v>155</v>
      </c>
    </row>
    <row r="113" spans="1:30" hidden="1" x14ac:dyDescent="0.45">
      <c r="A113" s="1" t="s">
        <v>7</v>
      </c>
      <c r="B113" s="14" t="s">
        <v>79</v>
      </c>
      <c r="C113" s="120" t="s">
        <v>108</v>
      </c>
      <c r="D113" s="121"/>
      <c r="E113" s="122"/>
      <c r="F113" s="122">
        <v>6</v>
      </c>
      <c r="G113" s="122">
        <v>7</v>
      </c>
      <c r="H113" s="122">
        <v>8</v>
      </c>
      <c r="I113" s="122">
        <v>9</v>
      </c>
      <c r="J113" s="123"/>
      <c r="K113" s="124"/>
      <c r="L113" s="33" t="s">
        <v>107</v>
      </c>
      <c r="M113" s="13" t="s">
        <v>105</v>
      </c>
      <c r="N113" s="1">
        <v>2</v>
      </c>
      <c r="O113" s="34">
        <v>79</v>
      </c>
      <c r="P113" s="9"/>
      <c r="Q113" s="46">
        <f t="shared" si="48"/>
        <v>0</v>
      </c>
      <c r="R113" s="55">
        <f t="shared" si="49"/>
        <v>0</v>
      </c>
      <c r="Y113" s="13"/>
      <c r="AB113" s="4">
        <f t="shared" si="56"/>
        <v>0</v>
      </c>
      <c r="AC113" s="135">
        <f>Q113-AB113</f>
        <v>0</v>
      </c>
      <c r="AD113" s="13"/>
    </row>
    <row r="114" spans="1:30" hidden="1" x14ac:dyDescent="0.45">
      <c r="A114" s="107" t="s">
        <v>7</v>
      </c>
      <c r="B114" s="108" t="s">
        <v>79</v>
      </c>
      <c r="C114" s="109" t="s">
        <v>108</v>
      </c>
      <c r="D114" s="110"/>
      <c r="E114" s="111"/>
      <c r="F114" s="112"/>
      <c r="G114" s="112"/>
      <c r="H114" s="112"/>
      <c r="I114" s="112"/>
      <c r="J114" s="113"/>
      <c r="K114" s="114" t="s">
        <v>120</v>
      </c>
      <c r="L114" s="115">
        <v>80</v>
      </c>
      <c r="M114" s="116" t="s">
        <v>137</v>
      </c>
      <c r="N114" s="117">
        <v>3</v>
      </c>
      <c r="O114" s="118">
        <v>59</v>
      </c>
      <c r="P114" s="9"/>
      <c r="Q114" s="46">
        <f t="shared" si="48"/>
        <v>0</v>
      </c>
      <c r="R114" s="55">
        <f t="shared" si="49"/>
        <v>0</v>
      </c>
      <c r="AB114" s="4">
        <f t="shared" si="56"/>
        <v>0</v>
      </c>
      <c r="AC114" s="135"/>
      <c r="AD114" s="13"/>
    </row>
    <row r="115" spans="1:30" s="199" customFormat="1" x14ac:dyDescent="0.45">
      <c r="A115" s="217" t="s">
        <v>7</v>
      </c>
      <c r="B115" s="215" t="s">
        <v>79</v>
      </c>
      <c r="C115" s="139" t="s">
        <v>157</v>
      </c>
      <c r="D115" s="140"/>
      <c r="E115" s="141"/>
      <c r="F115" s="142"/>
      <c r="G115" s="142">
        <v>7</v>
      </c>
      <c r="H115" s="142">
        <v>8</v>
      </c>
      <c r="I115" s="142"/>
      <c r="J115" s="143"/>
      <c r="K115" s="144" t="s">
        <v>121</v>
      </c>
      <c r="L115" s="174">
        <v>130</v>
      </c>
      <c r="M115" s="216" t="s">
        <v>61</v>
      </c>
      <c r="N115" s="217">
        <v>2</v>
      </c>
      <c r="O115" s="218">
        <v>79</v>
      </c>
      <c r="P115" s="194">
        <v>1</v>
      </c>
      <c r="Q115" s="46">
        <f t="shared" ref="Q115" si="58">N115*P115</f>
        <v>2</v>
      </c>
      <c r="R115" s="55">
        <f t="shared" ref="R115" si="59">O115*P115</f>
        <v>79</v>
      </c>
      <c r="S115" s="197"/>
      <c r="T115" s="197"/>
      <c r="W115" s="199">
        <v>1</v>
      </c>
      <c r="Y115" s="197">
        <v>1</v>
      </c>
      <c r="AB115" s="4">
        <f t="shared" si="56"/>
        <v>2</v>
      </c>
      <c r="AC115" s="135">
        <f t="shared" ref="AC115:AC129" si="60">Q115-AB115</f>
        <v>0</v>
      </c>
      <c r="AD115" s="197" t="s">
        <v>155</v>
      </c>
    </row>
    <row r="116" spans="1:30" s="199" customFormat="1" hidden="1" x14ac:dyDescent="0.45">
      <c r="A116" s="203" t="s">
        <v>7</v>
      </c>
      <c r="B116" s="204" t="s">
        <v>79</v>
      </c>
      <c r="C116" s="76" t="s">
        <v>113</v>
      </c>
      <c r="D116" s="48"/>
      <c r="E116" s="49"/>
      <c r="F116" s="50"/>
      <c r="G116" s="50"/>
      <c r="H116" s="50"/>
      <c r="I116" s="50"/>
      <c r="J116" s="51"/>
      <c r="K116" s="52" t="s">
        <v>120</v>
      </c>
      <c r="L116" s="205" t="s">
        <v>116</v>
      </c>
      <c r="M116" s="206" t="s">
        <v>103</v>
      </c>
      <c r="N116" s="203">
        <v>3</v>
      </c>
      <c r="O116" s="207">
        <v>99</v>
      </c>
      <c r="P116" s="194">
        <v>0</v>
      </c>
      <c r="Q116" s="187">
        <f t="shared" ref="Q116:Q129" si="61">N116*P116</f>
        <v>0</v>
      </c>
      <c r="R116" s="188">
        <f t="shared" ref="R116:R129" si="62">O116*P116</f>
        <v>0</v>
      </c>
      <c r="S116" s="210"/>
      <c r="T116" s="210"/>
      <c r="U116" s="211"/>
      <c r="V116" s="211"/>
      <c r="W116" s="211"/>
      <c r="X116" s="211"/>
      <c r="Y116" s="210"/>
      <c r="Z116" s="211"/>
      <c r="AA116" s="211"/>
      <c r="AB116" s="213">
        <f t="shared" si="56"/>
        <v>0</v>
      </c>
      <c r="AC116" s="234">
        <f t="shared" si="60"/>
        <v>0</v>
      </c>
      <c r="AD116" s="197" t="s">
        <v>150</v>
      </c>
    </row>
    <row r="117" spans="1:30" s="199" customFormat="1" x14ac:dyDescent="0.45">
      <c r="A117" s="214" t="s">
        <v>7</v>
      </c>
      <c r="B117" s="215" t="s">
        <v>79</v>
      </c>
      <c r="C117" s="139" t="s">
        <v>88</v>
      </c>
      <c r="D117" s="140"/>
      <c r="E117" s="141"/>
      <c r="F117" s="142"/>
      <c r="G117" s="142">
        <v>7</v>
      </c>
      <c r="H117" s="142">
        <v>8</v>
      </c>
      <c r="I117" s="142">
        <v>9</v>
      </c>
      <c r="J117" s="143">
        <v>0</v>
      </c>
      <c r="K117" s="144" t="s">
        <v>121</v>
      </c>
      <c r="L117" s="174">
        <v>130</v>
      </c>
      <c r="M117" s="216" t="s">
        <v>61</v>
      </c>
      <c r="N117" s="217">
        <v>2</v>
      </c>
      <c r="O117" s="218">
        <v>79</v>
      </c>
      <c r="P117" s="194">
        <v>1</v>
      </c>
      <c r="Q117" s="187">
        <f t="shared" si="61"/>
        <v>2</v>
      </c>
      <c r="R117" s="188">
        <f t="shared" si="62"/>
        <v>79</v>
      </c>
      <c r="S117" s="210"/>
      <c r="T117" s="210"/>
      <c r="U117" s="211"/>
      <c r="V117" s="211"/>
      <c r="W117" s="211">
        <v>1</v>
      </c>
      <c r="X117" s="211"/>
      <c r="Y117" s="210">
        <v>1</v>
      </c>
      <c r="Z117" s="211"/>
      <c r="AA117" s="211"/>
      <c r="AB117" s="191">
        <f t="shared" si="56"/>
        <v>2</v>
      </c>
      <c r="AC117" s="135">
        <f t="shared" si="60"/>
        <v>0</v>
      </c>
      <c r="AD117" s="197" t="s">
        <v>155</v>
      </c>
    </row>
    <row r="118" spans="1:30" s="167" customFormat="1" hidden="1" x14ac:dyDescent="0.45">
      <c r="A118" s="178" t="s">
        <v>7</v>
      </c>
      <c r="B118" s="179" t="s">
        <v>79</v>
      </c>
      <c r="C118" s="180" t="s">
        <v>109</v>
      </c>
      <c r="D118" s="181"/>
      <c r="E118" s="182"/>
      <c r="F118" s="182">
        <v>6</v>
      </c>
      <c r="G118" s="182">
        <v>7</v>
      </c>
      <c r="H118" s="182">
        <v>8</v>
      </c>
      <c r="I118" s="182">
        <v>9</v>
      </c>
      <c r="J118" s="183"/>
      <c r="K118" s="184"/>
      <c r="L118" s="185" t="s">
        <v>107</v>
      </c>
      <c r="M118" s="166" t="s">
        <v>105</v>
      </c>
      <c r="N118" s="167">
        <v>2</v>
      </c>
      <c r="O118" s="186">
        <v>79</v>
      </c>
      <c r="P118" s="9"/>
      <c r="Q118" s="47">
        <f t="shared" si="61"/>
        <v>0</v>
      </c>
      <c r="R118" s="58">
        <f t="shared" si="62"/>
        <v>0</v>
      </c>
      <c r="S118" s="166"/>
      <c r="T118" s="166"/>
      <c r="Y118" s="166"/>
      <c r="AB118" s="4">
        <f t="shared" si="56"/>
        <v>0</v>
      </c>
      <c r="AC118" s="135">
        <f t="shared" si="60"/>
        <v>0</v>
      </c>
      <c r="AD118" s="166"/>
    </row>
    <row r="119" spans="1:30" s="199" customFormat="1" x14ac:dyDescent="0.45">
      <c r="A119" s="214" t="s">
        <v>7</v>
      </c>
      <c r="B119" s="215" t="s">
        <v>79</v>
      </c>
      <c r="C119" s="139" t="s">
        <v>85</v>
      </c>
      <c r="D119" s="140"/>
      <c r="E119" s="141"/>
      <c r="F119" s="142"/>
      <c r="G119" s="142">
        <v>7</v>
      </c>
      <c r="H119" s="142">
        <v>8</v>
      </c>
      <c r="I119" s="142"/>
      <c r="J119" s="143"/>
      <c r="K119" s="144" t="s">
        <v>121</v>
      </c>
      <c r="L119" s="174">
        <v>100</v>
      </c>
      <c r="M119" s="216" t="s">
        <v>61</v>
      </c>
      <c r="N119" s="217">
        <v>2</v>
      </c>
      <c r="O119" s="218">
        <v>79</v>
      </c>
      <c r="P119" s="194">
        <v>1</v>
      </c>
      <c r="Q119" s="187">
        <f t="shared" si="61"/>
        <v>2</v>
      </c>
      <c r="R119" s="188">
        <f t="shared" si="62"/>
        <v>79</v>
      </c>
      <c r="S119" s="210"/>
      <c r="T119" s="210"/>
      <c r="U119" s="211"/>
      <c r="V119" s="211"/>
      <c r="W119" s="211">
        <v>1</v>
      </c>
      <c r="X119" s="211"/>
      <c r="Y119" s="210">
        <v>1</v>
      </c>
      <c r="Z119" s="211"/>
      <c r="AA119" s="211"/>
      <c r="AB119" s="191">
        <f t="shared" si="56"/>
        <v>2</v>
      </c>
      <c r="AC119" s="135">
        <f t="shared" si="60"/>
        <v>0</v>
      </c>
      <c r="AD119" s="197" t="s">
        <v>155</v>
      </c>
    </row>
    <row r="120" spans="1:30" s="199" customFormat="1" hidden="1" x14ac:dyDescent="0.45">
      <c r="A120" s="214" t="s">
        <v>7</v>
      </c>
      <c r="B120" s="215" t="s">
        <v>79</v>
      </c>
      <c r="C120" s="139" t="s">
        <v>92</v>
      </c>
      <c r="D120" s="140"/>
      <c r="E120" s="141"/>
      <c r="F120" s="142"/>
      <c r="G120" s="142">
        <v>7</v>
      </c>
      <c r="H120" s="142">
        <v>8</v>
      </c>
      <c r="I120" s="142"/>
      <c r="J120" s="143"/>
      <c r="K120" s="144" t="s">
        <v>122</v>
      </c>
      <c r="L120" s="174">
        <v>130</v>
      </c>
      <c r="M120" s="216" t="s">
        <v>61</v>
      </c>
      <c r="N120" s="217">
        <v>2</v>
      </c>
      <c r="O120" s="218">
        <v>79</v>
      </c>
      <c r="P120" s="194">
        <v>0</v>
      </c>
      <c r="Q120" s="187">
        <f t="shared" si="61"/>
        <v>0</v>
      </c>
      <c r="R120" s="188">
        <f t="shared" si="62"/>
        <v>0</v>
      </c>
      <c r="S120" s="210"/>
      <c r="T120" s="210"/>
      <c r="U120" s="211"/>
      <c r="V120" s="211"/>
      <c r="W120" s="211"/>
      <c r="X120" s="211"/>
      <c r="Y120" s="210"/>
      <c r="Z120" s="211"/>
      <c r="AA120" s="211"/>
      <c r="AB120" s="213">
        <f t="shared" si="56"/>
        <v>0</v>
      </c>
      <c r="AC120" s="234">
        <f t="shared" si="60"/>
        <v>0</v>
      </c>
      <c r="AD120" s="197"/>
    </row>
    <row r="121" spans="1:30" s="199" customFormat="1" hidden="1" x14ac:dyDescent="0.45">
      <c r="A121" s="221" t="s">
        <v>7</v>
      </c>
      <c r="B121" s="222" t="s">
        <v>79</v>
      </c>
      <c r="C121" s="127" t="s">
        <v>54</v>
      </c>
      <c r="D121" s="128"/>
      <c r="E121" s="129"/>
      <c r="F121" s="130"/>
      <c r="G121" s="130"/>
      <c r="H121" s="130">
        <v>8</v>
      </c>
      <c r="I121" s="130"/>
      <c r="J121" s="131"/>
      <c r="K121" s="132" t="s">
        <v>122</v>
      </c>
      <c r="L121" s="228">
        <v>150</v>
      </c>
      <c r="M121" s="223" t="s">
        <v>10</v>
      </c>
      <c r="N121" s="224">
        <v>1</v>
      </c>
      <c r="O121" s="225">
        <v>49</v>
      </c>
      <c r="P121" s="194">
        <v>0</v>
      </c>
      <c r="Q121" s="187">
        <f>N121*P121</f>
        <v>0</v>
      </c>
      <c r="R121" s="188">
        <f>O121*P121</f>
        <v>0</v>
      </c>
      <c r="S121" s="210"/>
      <c r="T121" s="210"/>
      <c r="U121" s="211"/>
      <c r="V121" s="211"/>
      <c r="W121" s="211"/>
      <c r="X121" s="211"/>
      <c r="Y121" s="211"/>
      <c r="Z121" s="211"/>
      <c r="AA121" s="211"/>
      <c r="AB121" s="213">
        <f t="shared" si="56"/>
        <v>0</v>
      </c>
      <c r="AC121" s="234">
        <f t="shared" si="60"/>
        <v>0</v>
      </c>
      <c r="AD121" s="197"/>
    </row>
    <row r="122" spans="1:30" s="199" customFormat="1" x14ac:dyDescent="0.45">
      <c r="A122" s="221" t="s">
        <v>7</v>
      </c>
      <c r="B122" s="222" t="s">
        <v>79</v>
      </c>
      <c r="C122" s="127" t="s">
        <v>55</v>
      </c>
      <c r="D122" s="128"/>
      <c r="E122" s="129"/>
      <c r="F122" s="130"/>
      <c r="G122" s="130">
        <v>7</v>
      </c>
      <c r="H122" s="130">
        <v>8</v>
      </c>
      <c r="I122" s="130"/>
      <c r="J122" s="131"/>
      <c r="K122" s="132" t="s">
        <v>122</v>
      </c>
      <c r="L122" s="228">
        <v>130</v>
      </c>
      <c r="M122" s="223" t="s">
        <v>10</v>
      </c>
      <c r="N122" s="224">
        <v>2</v>
      </c>
      <c r="O122" s="225">
        <v>77.400000000000006</v>
      </c>
      <c r="P122" s="194">
        <v>0</v>
      </c>
      <c r="Q122" s="187">
        <f>N122*P122</f>
        <v>0</v>
      </c>
      <c r="R122" s="188">
        <f>O122*P122</f>
        <v>0</v>
      </c>
      <c r="S122" s="210"/>
      <c r="T122" s="210"/>
      <c r="U122" s="211"/>
      <c r="V122" s="211"/>
      <c r="W122" s="211">
        <v>0</v>
      </c>
      <c r="X122" s="211"/>
      <c r="Y122" s="211">
        <v>0</v>
      </c>
      <c r="Z122" s="211"/>
      <c r="AA122" s="211"/>
      <c r="AB122" s="191">
        <f t="shared" si="56"/>
        <v>0</v>
      </c>
      <c r="AC122" s="135">
        <f t="shared" si="60"/>
        <v>0</v>
      </c>
      <c r="AD122" s="197" t="s">
        <v>155</v>
      </c>
    </row>
    <row r="123" spans="1:30" hidden="1" x14ac:dyDescent="0.45">
      <c r="A123" s="137" t="s">
        <v>7</v>
      </c>
      <c r="B123" s="138" t="s">
        <v>79</v>
      </c>
      <c r="C123" s="139" t="s">
        <v>90</v>
      </c>
      <c r="D123" s="140"/>
      <c r="E123" s="141">
        <v>5</v>
      </c>
      <c r="F123" s="142">
        <v>6</v>
      </c>
      <c r="G123" s="142">
        <v>7</v>
      </c>
      <c r="H123" s="142">
        <v>8</v>
      </c>
      <c r="I123" s="142"/>
      <c r="J123" s="143"/>
      <c r="K123" s="144" t="s">
        <v>120</v>
      </c>
      <c r="L123" s="174" t="s">
        <v>114</v>
      </c>
      <c r="M123" s="146" t="s">
        <v>61</v>
      </c>
      <c r="N123" s="147">
        <v>2</v>
      </c>
      <c r="O123" s="148">
        <v>79</v>
      </c>
      <c r="P123" s="194">
        <v>0</v>
      </c>
      <c r="Q123" s="187">
        <f t="shared" si="61"/>
        <v>0</v>
      </c>
      <c r="R123" s="188">
        <f t="shared" si="62"/>
        <v>0</v>
      </c>
      <c r="S123" s="189"/>
      <c r="T123" s="189"/>
      <c r="U123" s="190"/>
      <c r="V123" s="190"/>
      <c r="W123" s="190"/>
      <c r="X123" s="190"/>
      <c r="Y123" s="189"/>
      <c r="Z123" s="190"/>
      <c r="AA123" s="190"/>
      <c r="AB123" s="191">
        <f t="shared" si="56"/>
        <v>0</v>
      </c>
      <c r="AC123" s="195">
        <f t="shared" si="60"/>
        <v>0</v>
      </c>
      <c r="AD123" s="13"/>
    </row>
    <row r="124" spans="1:30" hidden="1" x14ac:dyDescent="0.45">
      <c r="A124" s="104" t="s">
        <v>7</v>
      </c>
      <c r="B124" s="95" t="s">
        <v>79</v>
      </c>
      <c r="C124" s="96" t="s">
        <v>139</v>
      </c>
      <c r="D124" s="97"/>
      <c r="E124" s="98"/>
      <c r="F124" s="105"/>
      <c r="G124" s="105">
        <v>7</v>
      </c>
      <c r="H124" s="105">
        <v>8</v>
      </c>
      <c r="I124" s="105"/>
      <c r="J124" s="106"/>
      <c r="K124" s="100" t="s">
        <v>122</v>
      </c>
      <c r="L124" s="101">
        <v>100</v>
      </c>
      <c r="M124" s="102" t="s">
        <v>130</v>
      </c>
      <c r="N124" s="94">
        <v>5</v>
      </c>
      <c r="O124" s="103">
        <v>80</v>
      </c>
      <c r="P124" s="194">
        <v>0</v>
      </c>
      <c r="Q124" s="187">
        <f t="shared" si="61"/>
        <v>0</v>
      </c>
      <c r="R124" s="188">
        <f t="shared" si="62"/>
        <v>0</v>
      </c>
      <c r="S124" s="189"/>
      <c r="T124" s="189"/>
      <c r="U124" s="190"/>
      <c r="V124" s="190"/>
      <c r="W124" s="190"/>
      <c r="X124" s="190"/>
      <c r="Y124" s="189"/>
      <c r="Z124" s="190"/>
      <c r="AA124" s="190"/>
      <c r="AB124" s="191">
        <f t="shared" si="56"/>
        <v>0</v>
      </c>
      <c r="AC124" s="195">
        <f t="shared" si="60"/>
        <v>0</v>
      </c>
      <c r="AD124" s="13" t="s">
        <v>150</v>
      </c>
    </row>
    <row r="125" spans="1:30" hidden="1" x14ac:dyDescent="0.45">
      <c r="A125" s="104" t="s">
        <v>7</v>
      </c>
      <c r="B125" s="95" t="s">
        <v>79</v>
      </c>
      <c r="C125" s="96" t="s">
        <v>140</v>
      </c>
      <c r="D125" s="97"/>
      <c r="E125" s="98"/>
      <c r="F125" s="105"/>
      <c r="G125" s="105">
        <v>7</v>
      </c>
      <c r="H125" s="105">
        <v>8</v>
      </c>
      <c r="I125" s="105"/>
      <c r="J125" s="106"/>
      <c r="K125" s="100" t="s">
        <v>122</v>
      </c>
      <c r="L125" s="101">
        <v>100</v>
      </c>
      <c r="M125" s="102" t="s">
        <v>130</v>
      </c>
      <c r="N125" s="94">
        <v>5</v>
      </c>
      <c r="O125" s="103">
        <v>80</v>
      </c>
      <c r="P125" s="194">
        <v>0</v>
      </c>
      <c r="Q125" s="187">
        <f t="shared" si="61"/>
        <v>0</v>
      </c>
      <c r="R125" s="188">
        <f t="shared" si="62"/>
        <v>0</v>
      </c>
      <c r="S125" s="189"/>
      <c r="T125" s="189"/>
      <c r="U125" s="190"/>
      <c r="V125" s="190"/>
      <c r="W125" s="196"/>
      <c r="X125" s="190"/>
      <c r="Y125" s="189"/>
      <c r="Z125" s="190"/>
      <c r="AA125" s="190"/>
      <c r="AB125" s="191">
        <f t="shared" si="56"/>
        <v>0</v>
      </c>
      <c r="AC125" s="195">
        <f t="shared" si="60"/>
        <v>0</v>
      </c>
      <c r="AD125" s="13" t="s">
        <v>150</v>
      </c>
    </row>
    <row r="126" spans="1:30" hidden="1" x14ac:dyDescent="0.45">
      <c r="A126" s="104" t="s">
        <v>7</v>
      </c>
      <c r="B126" s="95" t="s">
        <v>79</v>
      </c>
      <c r="C126" s="96" t="s">
        <v>141</v>
      </c>
      <c r="D126" s="97"/>
      <c r="E126" s="98"/>
      <c r="F126" s="105"/>
      <c r="G126" s="105">
        <v>7</v>
      </c>
      <c r="H126" s="105">
        <v>8</v>
      </c>
      <c r="I126" s="105"/>
      <c r="J126" s="106"/>
      <c r="K126" s="100" t="s">
        <v>122</v>
      </c>
      <c r="L126" s="101">
        <v>100</v>
      </c>
      <c r="M126" s="102" t="s">
        <v>130</v>
      </c>
      <c r="N126" s="94">
        <v>5</v>
      </c>
      <c r="O126" s="103">
        <v>80</v>
      </c>
      <c r="P126" s="194">
        <v>0</v>
      </c>
      <c r="Q126" s="187">
        <f t="shared" ref="Q126:Q127" si="63">N126*P126</f>
        <v>0</v>
      </c>
      <c r="R126" s="188">
        <f t="shared" ref="R126:R127" si="64">O126*P126</f>
        <v>0</v>
      </c>
      <c r="S126" s="189"/>
      <c r="T126" s="189"/>
      <c r="U126" s="192"/>
      <c r="V126" s="192"/>
      <c r="W126" s="193"/>
      <c r="X126" s="189"/>
      <c r="Y126" s="189"/>
      <c r="Z126" s="190"/>
      <c r="AA126" s="190"/>
      <c r="AB126" s="191">
        <f t="shared" si="56"/>
        <v>0</v>
      </c>
      <c r="AC126" s="195">
        <f t="shared" si="60"/>
        <v>0</v>
      </c>
      <c r="AD126" s="13" t="s">
        <v>154</v>
      </c>
    </row>
    <row r="127" spans="1:30" x14ac:dyDescent="0.45">
      <c r="A127" s="137" t="s">
        <v>7</v>
      </c>
      <c r="B127" s="138" t="s">
        <v>79</v>
      </c>
      <c r="C127" s="139" t="s">
        <v>169</v>
      </c>
      <c r="D127" s="140"/>
      <c r="E127" s="141"/>
      <c r="F127" s="142"/>
      <c r="G127" s="142">
        <v>7</v>
      </c>
      <c r="H127" s="142">
        <v>8</v>
      </c>
      <c r="I127" s="142"/>
      <c r="J127" s="143"/>
      <c r="K127" s="144" t="s">
        <v>122</v>
      </c>
      <c r="L127" s="174" t="s">
        <v>158</v>
      </c>
      <c r="M127" s="146" t="s">
        <v>61</v>
      </c>
      <c r="N127" s="147">
        <v>2</v>
      </c>
      <c r="O127" s="148">
        <v>79</v>
      </c>
      <c r="P127" s="194">
        <v>1</v>
      </c>
      <c r="Q127" s="187">
        <f t="shared" si="63"/>
        <v>2</v>
      </c>
      <c r="R127" s="188">
        <f t="shared" si="64"/>
        <v>79</v>
      </c>
      <c r="S127" s="189"/>
      <c r="T127" s="189"/>
      <c r="U127" s="190"/>
      <c r="V127" s="190"/>
      <c r="W127" s="190">
        <v>1</v>
      </c>
      <c r="X127" s="190"/>
      <c r="Y127" s="189">
        <v>1</v>
      </c>
      <c r="Z127" s="190"/>
      <c r="AA127" s="190"/>
      <c r="AB127" s="191">
        <f t="shared" si="56"/>
        <v>2</v>
      </c>
      <c r="AC127" s="135">
        <f t="shared" si="60"/>
        <v>0</v>
      </c>
      <c r="AD127" s="197" t="s">
        <v>155</v>
      </c>
    </row>
    <row r="128" spans="1:30" hidden="1" x14ac:dyDescent="0.45">
      <c r="A128" s="137" t="s">
        <v>7</v>
      </c>
      <c r="B128" s="138" t="s">
        <v>79</v>
      </c>
      <c r="C128" s="139" t="s">
        <v>83</v>
      </c>
      <c r="D128" s="140"/>
      <c r="E128" s="141"/>
      <c r="F128" s="142"/>
      <c r="G128" s="142">
        <v>7</v>
      </c>
      <c r="H128" s="142">
        <v>8</v>
      </c>
      <c r="I128" s="142"/>
      <c r="J128" s="143"/>
      <c r="K128" s="144" t="s">
        <v>120</v>
      </c>
      <c r="L128" s="174" t="s">
        <v>114</v>
      </c>
      <c r="M128" s="146" t="s">
        <v>61</v>
      </c>
      <c r="N128" s="147">
        <v>2</v>
      </c>
      <c r="O128" s="148">
        <v>79</v>
      </c>
      <c r="P128" s="194">
        <v>0</v>
      </c>
      <c r="Q128" s="46">
        <f t="shared" si="61"/>
        <v>0</v>
      </c>
      <c r="R128" s="55">
        <f t="shared" si="62"/>
        <v>0</v>
      </c>
      <c r="W128" s="177"/>
      <c r="Y128" s="13"/>
      <c r="AB128" s="4">
        <f t="shared" si="56"/>
        <v>0</v>
      </c>
      <c r="AC128" s="135">
        <f t="shared" si="60"/>
        <v>0</v>
      </c>
      <c r="AD128" s="13"/>
    </row>
    <row r="129" spans="1:30" hidden="1" x14ac:dyDescent="0.45">
      <c r="A129" s="137" t="s">
        <v>7</v>
      </c>
      <c r="B129" s="138" t="s">
        <v>79</v>
      </c>
      <c r="C129" s="139" t="s">
        <v>82</v>
      </c>
      <c r="D129" s="140"/>
      <c r="E129" s="141"/>
      <c r="F129" s="142"/>
      <c r="G129" s="142">
        <v>7</v>
      </c>
      <c r="H129" s="142">
        <v>8</v>
      </c>
      <c r="I129" s="142">
        <v>9</v>
      </c>
      <c r="J129" s="143">
        <v>0</v>
      </c>
      <c r="K129" s="144" t="s">
        <v>122</v>
      </c>
      <c r="L129" s="145">
        <v>130</v>
      </c>
      <c r="M129" s="146" t="s">
        <v>61</v>
      </c>
      <c r="N129" s="147">
        <v>2</v>
      </c>
      <c r="O129" s="148">
        <v>79</v>
      </c>
      <c r="P129" s="194">
        <v>0</v>
      </c>
      <c r="Q129" s="46">
        <f t="shared" si="61"/>
        <v>0</v>
      </c>
      <c r="R129" s="55">
        <f t="shared" si="62"/>
        <v>0</v>
      </c>
      <c r="U129" s="169"/>
      <c r="V129" s="169"/>
      <c r="W129" s="170"/>
      <c r="X129" s="13"/>
      <c r="Y129" s="13"/>
      <c r="AB129" s="4">
        <f t="shared" si="56"/>
        <v>0</v>
      </c>
      <c r="AC129" s="135">
        <f t="shared" si="60"/>
        <v>0</v>
      </c>
      <c r="AD129" s="13"/>
    </row>
    <row r="130" spans="1:30" x14ac:dyDescent="0.45">
      <c r="A130" s="5"/>
      <c r="B130" s="17"/>
      <c r="C130" s="77"/>
      <c r="D130" s="37"/>
      <c r="E130" s="38"/>
      <c r="F130" s="39"/>
      <c r="G130" s="39"/>
      <c r="H130" s="39"/>
      <c r="I130" s="39"/>
      <c r="J130" s="40"/>
      <c r="K130" s="19"/>
      <c r="L130" s="32"/>
      <c r="M130" s="18"/>
      <c r="N130" s="5"/>
      <c r="O130" s="20"/>
      <c r="P130" s="11"/>
      <c r="Q130" s="56"/>
      <c r="R130" s="57"/>
      <c r="S130" s="18"/>
      <c r="T130" s="18"/>
      <c r="U130" s="5"/>
      <c r="V130" s="5"/>
      <c r="W130" s="5"/>
      <c r="X130" s="5"/>
      <c r="Y130" s="5"/>
      <c r="Z130" s="5"/>
      <c r="AA130" s="5"/>
      <c r="AB130" s="238"/>
      <c r="AC130" s="134"/>
    </row>
    <row r="131" spans="1:30" x14ac:dyDescent="0.45">
      <c r="AC131" s="68"/>
    </row>
    <row r="132" spans="1:30" x14ac:dyDescent="0.45">
      <c r="R132" s="58"/>
      <c r="AC132" s="68"/>
    </row>
    <row r="133" spans="1:30" x14ac:dyDescent="0.45">
      <c r="AC133" s="68"/>
    </row>
    <row r="134" spans="1:30" x14ac:dyDescent="0.45">
      <c r="AC134" s="68"/>
    </row>
    <row r="135" spans="1:30" x14ac:dyDescent="0.45">
      <c r="AC135" s="68"/>
    </row>
  </sheetData>
  <autoFilter ref="A1:AD129" xr:uid="{8D30AFFA-2B3C-4F8D-A99D-C2BD3088569C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29">
      <filters>
        <filter val="Höst 2019"/>
        <filter val="Total"/>
      </filters>
    </filterColumn>
  </autoFilter>
  <mergeCells count="1">
    <mergeCell ref="D1:J1"/>
  </mergeCells>
  <hyperlinks>
    <hyperlink ref="C121" r:id="rId1" xr:uid="{AA0D420F-4D0F-4E0A-B952-26548BC80FD4}"/>
    <hyperlink ref="C122" r:id="rId2" xr:uid="{6EE39E84-598D-408A-BCDB-8D64D1F700AD}"/>
    <hyperlink ref="C41" r:id="rId3" xr:uid="{3F6FEED3-2649-4A1B-899A-9F06C0F981FD}"/>
    <hyperlink ref="C75" r:id="rId4" xr:uid="{E86242AA-048C-4C62-874C-E933B010BE70}"/>
    <hyperlink ref="C74" r:id="rId5" xr:uid="{656AECE9-C0D9-4E1D-898A-A836F7CEA27B}"/>
    <hyperlink ref="C87" r:id="rId6" xr:uid="{07631FB8-1D79-4306-B885-0466CE4077C9}"/>
    <hyperlink ref="C4" r:id="rId7" xr:uid="{0B6C358A-25A3-475D-9BA2-E4D4D86A472A}"/>
    <hyperlink ref="C99" r:id="rId8" xr:uid="{AA251F1A-A26D-4B9F-A15B-60A93525BDEE}"/>
    <hyperlink ref="C56" r:id="rId9" xr:uid="{4F236581-9682-4CF5-B87F-3ABCEA43E030}"/>
    <hyperlink ref="C10" r:id="rId10" xr:uid="{49A2C4AC-DB08-4B5B-9B16-D42ED601FE59}"/>
    <hyperlink ref="C55" r:id="rId11" xr:uid="{BA8B2843-F98C-406E-9717-D8C4AB4E297A}"/>
    <hyperlink ref="C62" r:id="rId12" xr:uid="{9BB05B9D-9239-4DF0-88A5-6965869BEB28}"/>
    <hyperlink ref="C57" r:id="rId13" xr:uid="{B6CB04AE-DFA3-4F52-AD45-EBE5C3CDF6B3}"/>
    <hyperlink ref="C64" r:id="rId14" xr:uid="{20E2941B-9F0E-4825-A0DE-3B490C686DF7}"/>
    <hyperlink ref="C68" r:id="rId15" xr:uid="{C6448B31-A7DC-443B-BF2D-849E8405F9AF}"/>
    <hyperlink ref="C82" r:id="rId16" xr:uid="{C2EF9C43-BE1F-4E0D-831C-5EBF8134FF58}"/>
    <hyperlink ref="C50" r:id="rId17" xr:uid="{F18D2286-A7AA-4B8C-88B5-959A54ADEB89}"/>
    <hyperlink ref="C48" r:id="rId18" xr:uid="{92470EE5-90F3-4C4C-BC9E-A2AFACDC8730}"/>
    <hyperlink ref="C49" r:id="rId19" xr:uid="{5BD97415-8A2A-4821-B111-550F1B3E70DA}"/>
    <hyperlink ref="C51" r:id="rId20" xr:uid="{3C1D85A8-BFF8-4D54-BDA4-8ECF1D24797B}"/>
    <hyperlink ref="C52" r:id="rId21" xr:uid="{647C4E23-4ED7-4731-9062-2951B9C5F7A8}"/>
    <hyperlink ref="C54" r:id="rId22" xr:uid="{2E3F4DB4-E9C9-419F-947C-675806B2ADFC}"/>
    <hyperlink ref="C69" r:id="rId23" xr:uid="{5A62C153-0E3A-4E9C-AA11-367615240218}"/>
    <hyperlink ref="C70" r:id="rId24" xr:uid="{2DED9894-8FBD-4660-A42D-BA60565AC26B}"/>
    <hyperlink ref="C27" r:id="rId25" xr:uid="{DB79B258-C25A-4EF2-843F-12D2A8CE809E}"/>
    <hyperlink ref="C28" r:id="rId26" xr:uid="{A9D59A00-29CE-45A0-BD21-CF260455AD39}"/>
    <hyperlink ref="C37" r:id="rId27" xr:uid="{E82FBEE0-EEE6-48CE-8FF9-A26DE40CA6D6}"/>
    <hyperlink ref="C39" r:id="rId28" xr:uid="{CC54D22D-C34D-4895-8C16-6BE59F307193}"/>
    <hyperlink ref="C91" r:id="rId29" xr:uid="{B283723D-4F2C-45CC-884F-40007D0EB99F}"/>
    <hyperlink ref="C40" r:id="rId30" xr:uid="{CC582532-7CC0-4E1F-971A-BC4956A444DD}"/>
    <hyperlink ref="C94" r:id="rId31" xr:uid="{4282AA8B-E653-4415-BCFD-A80439001E14}"/>
    <hyperlink ref="C36" r:id="rId32" xr:uid="{C5E49009-BD94-4A90-871F-94FE6FF6BF87}"/>
    <hyperlink ref="C8" r:id="rId33" xr:uid="{A5D0B68E-BD15-496C-9B58-39AF40BF180B}"/>
    <hyperlink ref="C9" r:id="rId34" xr:uid="{EF8A3C3A-E0CF-423B-8FEF-0EC51357935F}"/>
    <hyperlink ref="C13" r:id="rId35" xr:uid="{AE3D01BD-2844-4CA6-8328-441EE6CA56DD}"/>
    <hyperlink ref="C12" r:id="rId36" xr:uid="{8CEFDEDB-32FD-4249-B9B7-50C9D76E6E44}"/>
    <hyperlink ref="C11" r:id="rId37" xr:uid="{C2D0B5B3-7D71-4F65-BC59-000BAA89FFAB}"/>
    <hyperlink ref="C17" r:id="rId38" xr:uid="{6EF258E3-4EF3-4A13-9CA6-16F5CC308DEA}"/>
    <hyperlink ref="C19" r:id="rId39" xr:uid="{544E5EE9-A84C-4C0C-9278-8204BE1BDAB4}"/>
    <hyperlink ref="C79" r:id="rId40" xr:uid="{0EDB01BE-696D-49B8-B358-B7B6FDF5ACDA}"/>
    <hyperlink ref="C78" r:id="rId41" xr:uid="{DE323A4E-F4E8-415A-B7E5-DB5DBBC696E2}"/>
    <hyperlink ref="C95" r:id="rId42" xr:uid="{E79570BA-3872-40CE-A4F9-0011B704D631}"/>
    <hyperlink ref="C86" r:id="rId43" xr:uid="{778B8F0F-A846-4E65-B0ED-743C29302C34}"/>
    <hyperlink ref="C93" r:id="rId44" xr:uid="{847B6AA0-D734-4B90-8A8A-71C06FF2E19C}"/>
    <hyperlink ref="C90" r:id="rId45" xr:uid="{761250C5-845B-4F0F-A4CF-517A57AB98AA}"/>
    <hyperlink ref="C92" r:id="rId46" xr:uid="{0219F0F2-6B70-4AF6-A437-3748C36B712A}"/>
    <hyperlink ref="C47" r:id="rId47" xr:uid="{224D4CD5-884C-41A6-9D8A-B90F303DD18A}"/>
    <hyperlink ref="C53" r:id="rId48" xr:uid="{B6C5BB7F-B80E-4004-A99C-593E96695172}"/>
    <hyperlink ref="C107" r:id="rId49" xr:uid="{CE0BCF6E-2FD9-4366-A067-A43414343BC0}"/>
    <hyperlink ref="C61" r:id="rId50" xr:uid="{4AE8083C-541E-4FD1-8330-4A9EC3DF9EF6}"/>
    <hyperlink ref="C71" r:id="rId51" xr:uid="{F6FA1E73-E1EE-45C3-82B5-3E05DD5B0BA5}"/>
    <hyperlink ref="C73" r:id="rId52" xr:uid="{D2C3657C-1402-488B-9F26-2BEA3F130ECB}"/>
    <hyperlink ref="C81" r:id="rId53" xr:uid="{52B408B1-809F-4C6E-88E0-3FB1DF94EE05}"/>
    <hyperlink ref="C80" r:id="rId54" xr:uid="{FC3A6D80-559E-4F43-B64E-3CA1FF9E17B0}"/>
    <hyperlink ref="C84" r:id="rId55" xr:uid="{5D307A47-3438-4299-910F-F95D6CFCE886}"/>
    <hyperlink ref="C83" r:id="rId56" xr:uid="{94B27068-3A63-4E5A-95C0-D2EEC5A9E31F}"/>
    <hyperlink ref="C26" r:id="rId57" xr:uid="{2678BC58-D409-4428-B9D2-0556D1433E05}"/>
    <hyperlink ref="C32" r:id="rId58" xr:uid="{26424643-0A13-447F-A499-F7576D0A389F}"/>
    <hyperlink ref="C101" r:id="rId59" xr:uid="{4A33DEA8-D0DD-4684-B2AC-5A37050D7E7F}"/>
    <hyperlink ref="C98" r:id="rId60" xr:uid="{3DDC42C2-90A8-43FB-9709-43D83AF6F4BF}"/>
    <hyperlink ref="C103" r:id="rId61" xr:uid="{65B6A1C3-A3E1-441C-9276-04BDFB94DD12}"/>
    <hyperlink ref="C129" r:id="rId62" xr:uid="{801C8342-9A01-47F9-BAC8-F9F6392B585F}"/>
    <hyperlink ref="C128" r:id="rId63" xr:uid="{4DFEC3FF-E166-4080-9766-A3C7E72B03D1}"/>
    <hyperlink ref="C100" r:id="rId64" xr:uid="{98606440-85E1-433F-B37F-61D1AEA86E12}"/>
    <hyperlink ref="C119" r:id="rId65" xr:uid="{CFA96DE1-3E31-477B-BD0D-37516880105D}"/>
    <hyperlink ref="C105" r:id="rId66" xr:uid="{7738DA5E-8EB1-4BF9-842D-0DFAE8CED4AD}"/>
    <hyperlink ref="C102" r:id="rId67" xr:uid="{9D530616-8F2F-454E-A162-C394C783CE71}"/>
    <hyperlink ref="C117" r:id="rId68" xr:uid="{927367E1-0C65-437A-B07F-DECFC3D26951}"/>
    <hyperlink ref="C111" r:id="rId69" xr:uid="{2DA7B558-4FB3-4A5F-A8FC-883ED17AB50E}"/>
    <hyperlink ref="C123" r:id="rId70" xr:uid="{002B6ED4-6A9E-4174-A25C-0CA1A05CCD26}"/>
    <hyperlink ref="C112" r:id="rId71" xr:uid="{7C2359F5-2FEB-4B26-BE97-72371C846C70}"/>
    <hyperlink ref="C120" r:id="rId72" xr:uid="{4E505B30-5060-4CCA-A4F7-3F8EDF6CA6F7}"/>
    <hyperlink ref="C5" r:id="rId73" xr:uid="{D6141E2E-1A81-414D-9950-578FEFEBC4B8}"/>
    <hyperlink ref="C63" r:id="rId74" xr:uid="{EC891C4A-D3F5-410B-A74B-CB03BA6640AD}"/>
    <hyperlink ref="C59" r:id="rId75" xr:uid="{2CC7E0FC-CAE4-47B2-B422-614017F8E43D}"/>
    <hyperlink ref="C60" r:id="rId76" xr:uid="{CEEC7C46-DD69-40F9-B72A-6D7B73AD3C9F}"/>
    <hyperlink ref="C72" r:id="rId77" xr:uid="{C73C3D87-57F2-4B42-8227-0FB9F3DFAADF}"/>
    <hyperlink ref="C18" r:id="rId78" xr:uid="{16BD72F0-974F-42ED-B9C6-87A19908289D}"/>
    <hyperlink ref="C35" r:id="rId79" xr:uid="{DD079B01-5ACB-4916-94A1-22515A9CF654}"/>
    <hyperlink ref="C24" r:id="rId80" xr:uid="{39A7B250-27C2-4688-B7C2-6D0B0813F291}"/>
    <hyperlink ref="C7" r:id="rId81" xr:uid="{6F999EC8-3082-4481-A0F9-436728C725CF}"/>
    <hyperlink ref="C106" r:id="rId82" xr:uid="{4F56A526-A523-4D70-B06C-C27A347CF7E1}"/>
    <hyperlink ref="C113" r:id="rId83" xr:uid="{1EBFEE4B-7563-410C-B4BD-AA8D1A0E4948}"/>
    <hyperlink ref="C118" r:id="rId84" xr:uid="{8D6C8167-4B33-42FA-BAE7-CFC92840190B}"/>
    <hyperlink ref="C109" r:id="rId85" xr:uid="{C85B1E9F-8DC6-459C-8518-A404021FA7CF}"/>
    <hyperlink ref="C88" r:id="rId86" xr:uid="{D9F02BC6-6B66-44BB-BC00-1D019F664059}"/>
    <hyperlink ref="C108" r:id="rId87" xr:uid="{0618E61A-9CEA-4D08-AC7C-6CAA1CA950AC}"/>
    <hyperlink ref="C45" r:id="rId88" xr:uid="{D1B238E5-E065-4636-8562-05F722B664C8}"/>
    <hyperlink ref="C25" r:id="rId89" xr:uid="{C78DAE1F-BF4D-4E75-8834-D32D3536580F}"/>
    <hyperlink ref="C124" r:id="rId90" display="Yellow" xr:uid="{871F90B0-5626-4444-8AAD-BAB78DD7B62F}"/>
    <hyperlink ref="C126" r:id="rId91" display="Red" xr:uid="{116D5765-3575-426B-96EB-03DA4F43CD46}"/>
    <hyperlink ref="C125" r:id="rId92" display="Pink" xr:uid="{657C7A57-6FA6-4F92-8411-5D1B12092C56}"/>
    <hyperlink ref="C65" r:id="rId93" xr:uid="{51C657B8-762E-4B9F-A27E-8009F1D79A4E}"/>
    <hyperlink ref="C67" r:id="rId94" xr:uid="{7E7EE65F-6244-43A4-AD8F-96DC88FDD6BE}"/>
    <hyperlink ref="C66" r:id="rId95" xr:uid="{3276ABF0-489B-4E22-8410-A66ED3AC48A6}"/>
    <hyperlink ref="C14" r:id="rId96" display="Gul" xr:uid="{D6DA35D5-FB5F-4A02-8216-05AC87DF524A}"/>
    <hyperlink ref="C15" r:id="rId97" xr:uid="{FF22F09E-DA53-4AC3-A062-F3BBA47ADDC2}"/>
    <hyperlink ref="C16" r:id="rId98" display="Flocklilja, Pink" xr:uid="{891BCDC3-131C-41C9-A244-D50EDD9EFA7A}"/>
    <hyperlink ref="C34" r:id="rId99" xr:uid="{88ABB6B5-78F8-46BF-A863-447544E1BB6D}"/>
    <hyperlink ref="C33" r:id="rId100" xr:uid="{82A94DE6-F9F5-42C5-8768-8BECDBFD6217}"/>
    <hyperlink ref="C114" r:id="rId101" xr:uid="{4A474727-5E80-4F80-81E1-0FA814ECA0FF}"/>
    <hyperlink ref="C96" r:id="rId102" xr:uid="{014B6F62-1D51-41E9-9BEF-9929737E74C6}"/>
    <hyperlink ref="C104" r:id="rId103" xr:uid="{6B65253B-0480-4A50-A727-465EC45A3A8F}"/>
    <hyperlink ref="C22" r:id="rId104" xr:uid="{675C8A10-3454-4CF4-BD5B-79DA60DF5AEA}"/>
    <hyperlink ref="C6" r:id="rId105" xr:uid="{2896A9BA-3F36-4FC9-8A02-55249F98C647}"/>
    <hyperlink ref="C44" r:id="rId106" xr:uid="{A43ADA8D-9744-4A6C-8EF6-CC64CB3B5DDD}"/>
    <hyperlink ref="C46" r:id="rId107" xr:uid="{DC6E3014-FA58-4BC0-B122-678CACD45B9C}"/>
    <hyperlink ref="C20" r:id="rId108" xr:uid="{C093E94C-AD03-47D8-84DD-BA705A8A82AC}"/>
    <hyperlink ref="C21" r:id="rId109" xr:uid="{B6BE57C0-6082-45D1-9E47-7722C21E6FA5}"/>
    <hyperlink ref="C38" r:id="rId110" xr:uid="{FE8ECDCA-13B8-4BD4-A04A-5AD20CEB456A}"/>
    <hyperlink ref="C116" r:id="rId111" xr:uid="{1F2FA0C1-1CC6-48F8-89A1-D64018F71336}"/>
    <hyperlink ref="C115" r:id="rId112" xr:uid="{2F00C2A1-E3D2-46B6-ACD1-B9C5E4D3DD64}"/>
    <hyperlink ref="C31" r:id="rId113" xr:uid="{22E0964E-7DCF-459D-9B8F-C311AB20BAE1}"/>
    <hyperlink ref="C43" r:id="rId114" xr:uid="{ECB40021-C82B-43C5-9AE1-07EB7658AF85}"/>
    <hyperlink ref="C110" r:id="rId115" xr:uid="{8194A99D-1B46-4FB0-B0FE-EE305CD3631C}"/>
    <hyperlink ref="C23" r:id="rId116" xr:uid="{9D4EDED3-1BB0-4412-BE7D-233594E99826}"/>
    <hyperlink ref="C30" r:id="rId117" xr:uid="{8B832C25-5B44-41A7-AFFD-63EB3C85DC3B}"/>
    <hyperlink ref="C77" r:id="rId118" xr:uid="{5283E697-C4AA-4E59-8ECC-F64EBD891D82}"/>
    <hyperlink ref="C89" r:id="rId119" xr:uid="{3A97D733-0F08-424D-BFCE-BFD1CD51131D}"/>
    <hyperlink ref="C127" r:id="rId120" display="Zhereshade" xr:uid="{8459D1DF-2F2A-4564-90C1-E50A19FF1EDA}"/>
    <hyperlink ref="C29" r:id="rId121" xr:uid="{F3B406D6-86B7-422D-8E3A-28332FF5E4A5}"/>
    <hyperlink ref="C42" r:id="rId122" xr:uid="{836FF93E-D698-40F9-9C66-0157675DF025}"/>
  </hyperlinks>
  <pageMargins left="0.7" right="0.7" top="0.75" bottom="0.75" header="0.3" footer="0.3"/>
  <pageSetup paperSize="9" orientation="portrait" horizontalDpi="300" verticalDpi="300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Lindquist</dc:creator>
  <cp:lastModifiedBy>Peter Lindquist</cp:lastModifiedBy>
  <dcterms:created xsi:type="dcterms:W3CDTF">2018-12-29T18:36:02Z</dcterms:created>
  <dcterms:modified xsi:type="dcterms:W3CDTF">2019-09-26T11:11:08Z</dcterms:modified>
</cp:coreProperties>
</file>